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9F529998-33DB-4916-BD24-FF2B776FBB7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P NHAT 26.03" sheetId="1" r:id="rId1"/>
    <sheet name="GỐC" sheetId="2" r:id="rId2"/>
  </sheets>
  <definedNames>
    <definedName name="_xlnm._FilterDatabase" localSheetId="0" hidden="1">'CAP NHAT 26.03'!$A$7:$J$278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6" i="2" l="1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1" i="2"/>
  <c r="A229" i="2"/>
  <c r="A227" i="2"/>
  <c r="A225" i="2"/>
  <c r="A223" i="2"/>
  <c r="A221" i="2"/>
  <c r="A219" i="2"/>
  <c r="A218" i="2"/>
  <c r="A217" i="2"/>
  <c r="A216" i="2"/>
  <c r="A215" i="2"/>
  <c r="A214" i="2"/>
  <c r="A212" i="2"/>
  <c r="A211" i="2"/>
  <c r="A210" i="2"/>
  <c r="A209" i="2"/>
  <c r="A208" i="2"/>
  <c r="A207" i="2"/>
  <c r="A206" i="2"/>
  <c r="A205" i="2"/>
  <c r="A203" i="2"/>
  <c r="A202" i="2"/>
  <c r="A201" i="2"/>
  <c r="A200" i="2"/>
  <c r="A199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38" i="2"/>
  <c r="A136" i="2"/>
  <c r="A135" i="2"/>
  <c r="A133" i="2"/>
  <c r="A132" i="2"/>
  <c r="A131" i="2"/>
  <c r="A130" i="2"/>
  <c r="A129" i="2"/>
  <c r="A128" i="2"/>
  <c r="A127" i="2"/>
  <c r="A125" i="2"/>
  <c r="A123" i="2"/>
  <c r="A122" i="2"/>
  <c r="A120" i="2"/>
  <c r="A119" i="2"/>
  <c r="A118" i="2"/>
  <c r="A117" i="2"/>
  <c r="A115" i="2"/>
  <c r="A114" i="2"/>
  <c r="A113" i="2"/>
  <c r="A111" i="2"/>
  <c r="A109" i="2"/>
  <c r="A107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7" i="2"/>
  <c r="A55" i="2"/>
  <c r="A54" i="2"/>
  <c r="A52" i="2"/>
  <c r="A51" i="2"/>
  <c r="A50" i="2"/>
  <c r="A48" i="2"/>
  <c r="A47" i="2"/>
  <c r="A45" i="2"/>
  <c r="A44" i="2"/>
  <c r="A43" i="2"/>
  <c r="A42" i="2"/>
  <c r="A41" i="2"/>
  <c r="A39" i="2"/>
  <c r="A38" i="2"/>
  <c r="A36" i="2"/>
  <c r="A34" i="2"/>
  <c r="A32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<sst xmlns="http://schemas.openxmlformats.org/spreadsheetml/2006/main" count="1824" uniqueCount="755">
  <si>
    <t>STT</t>
  </si>
  <si>
    <t xml:space="preserve">CƠ SỞ Y TẾ </t>
  </si>
  <si>
    <t>ĐỊA CHỈ</t>
  </si>
  <si>
    <t>QUẬN/ HUYỆN</t>
  </si>
  <si>
    <t>ĐIỆN THOẠI</t>
  </si>
  <si>
    <t>GHI CHÚ</t>
  </si>
  <si>
    <t>BẢO LÃNH VIỆN PHÍ NỘI TRÚ</t>
  </si>
  <si>
    <t>HỒ CHÍ MINH</t>
  </si>
  <si>
    <t>BỆNH VIỆN TAI MŨI HỌNG SÀI GÒN</t>
  </si>
  <si>
    <t>1-3 Trịnh Văn Cấn, Phường Cầu Ông Lãnh</t>
  </si>
  <si>
    <t>Quận 1</t>
  </si>
  <si>
    <t>028 38213456</t>
  </si>
  <si>
    <r>
      <t xml:space="preserve">BỆNH VIỆN TỪ DŨ 
</t>
    </r>
    <r>
      <rPr>
        <b/>
        <sz val="10"/>
        <color rgb="FFFF0000"/>
        <rFont val="Times New Roman"/>
        <family val="1"/>
      </rPr>
      <t>(Liên hệ Bakco để lấy xác nhận trước khi đến BLVP)</t>
    </r>
  </si>
  <si>
    <t>284 Cống Quỳnh, Phường Phạm Ngũ Lão</t>
  </si>
  <si>
    <t>19007237 
028 54042829</t>
  </si>
  <si>
    <t>BỆNH VIỆN FV – HCM</t>
  </si>
  <si>
    <t>6 Nguyễn Lương Bằng, Phường Tân Phú</t>
  </si>
  <si>
    <t>Quận 7</t>
  </si>
  <si>
    <t>028 54113333</t>
  </si>
  <si>
    <t xml:space="preserve">BỆNH VIỆN ĐA KHOA VẠN HẠNH </t>
  </si>
  <si>
    <t>72-74 Sư Vạn Hạnh, Phường 12</t>
  </si>
  <si>
    <t>Quận 10</t>
  </si>
  <si>
    <t xml:space="preserve">028 62995020 </t>
  </si>
  <si>
    <t xml:space="preserve">BỆNH VIỆN TÂM TRÍ SÀI GÒN </t>
  </si>
  <si>
    <t>171 Trường Chinh,  Phường Tân Thới Nhất</t>
  </si>
  <si>
    <t>Quận 12</t>
  </si>
  <si>
    <t>028 62601100</t>
  </si>
  <si>
    <t>BỆNH VIỆN COLUMBIA GIA ĐỊNH</t>
  </si>
  <si>
    <t>01 đường Nơ Trang Long,  Phường 7</t>
  </si>
  <si>
    <t>Quận Bình Thạnh</t>
  </si>
  <si>
    <t>028 38030678</t>
  </si>
  <si>
    <t xml:space="preserve">BỆNH VIỆN QUỐC TẾ VINMEC CENTRAL PARK </t>
  </si>
  <si>
    <t>208 Nguyễn Hữu Cảnh, Phường 22</t>
  </si>
  <si>
    <t>028 36221166</t>
  </si>
  <si>
    <t>BỆNH VIỆN PHỤ SẢN MÊKÔNG</t>
  </si>
  <si>
    <t>243-243A-243B Hoàng Văn Thụ, Phường 1</t>
  </si>
  <si>
    <t>Quận Tân Bình</t>
  </si>
  <si>
    <t xml:space="preserve">028 38442986 
028 38442988 </t>
  </si>
  <si>
    <t xml:space="preserve">BỆNH VIỆN TRIỀU AN </t>
  </si>
  <si>
    <t>425 Kinh Dương Vương, Phường An Lạc</t>
  </si>
  <si>
    <t>Quận Bình Tân</t>
  </si>
  <si>
    <t>028 37508888</t>
  </si>
  <si>
    <t>BỆNH VIỆN ĐA KHOA HỒNG ĐỨC</t>
  </si>
  <si>
    <t>32/2 Thống Nhất, phường 10</t>
  </si>
  <si>
    <t>Quận Gò Vấp</t>
  </si>
  <si>
    <t>028 39969999</t>
  </si>
  <si>
    <t xml:space="preserve">BỆNH VIỆN ĐA KHOA AN SINH </t>
  </si>
  <si>
    <t>10 Trần Huy Liệu, Phường 12</t>
  </si>
  <si>
    <t>Quận Phú Nhuận</t>
  </si>
  <si>
    <t>028 38457777</t>
  </si>
  <si>
    <t>BỆNH VIỆN HOÀN MỸ SÀI GÒN</t>
  </si>
  <si>
    <t>60-60A Phan Xích Long, Phường 1</t>
  </si>
  <si>
    <t>028 39902468</t>
  </si>
  <si>
    <t xml:space="preserve">BỆNH VIỆN ĐA KHOA QUỐC ÁNH </t>
  </si>
  <si>
    <t>104-110 đường 54 (Quốc lộ 1A), KDC Tân Tạo, Phường Tân Tạo</t>
  </si>
  <si>
    <t>028 54073879</t>
  </si>
  <si>
    <t>BỆNH VIỆN QUỐC TẾ MINH ANH</t>
  </si>
  <si>
    <t>Số 36, đường số 1B, Phường Bình Trị Đông B</t>
  </si>
  <si>
    <t>028 62600848</t>
  </si>
  <si>
    <t>BỆNH VIỆN ĐA KHOA QUỐC TẾ NAM SÀI GÒN</t>
  </si>
  <si>
    <t>88 Đường số 8, KDC Trung Sơn, Xã Bình Hưng</t>
  </si>
  <si>
    <t>Huyện Bình Chánh</t>
  </si>
  <si>
    <t xml:space="preserve">028 54292826 </t>
  </si>
  <si>
    <t>HÀ NỘI</t>
  </si>
  <si>
    <t>BỆNH VIỆN VIỆT PHÁP HÀ NỘI</t>
  </si>
  <si>
    <t>Số 01 Đường Phương Mai, Phường Phương Mai</t>
  </si>
  <si>
    <t>Quận Đống Đa</t>
  </si>
  <si>
    <t>024 35771100</t>
  </si>
  <si>
    <t>BỆNH VIỆN HỒNG NGỌC</t>
  </si>
  <si>
    <t>Số 55 Yên Ninh, Phường Trúc Bạch</t>
  </si>
  <si>
    <t>Quận Ba Đình</t>
  </si>
  <si>
    <t>024 73058880</t>
  </si>
  <si>
    <t xml:space="preserve">CTY TNHH CÔNG NGHỆ VÀ XÉT NGHIỆM Y HỌC (MEDLATEC) </t>
  </si>
  <si>
    <t>42-44 Nghĩa Dũng, Phường Phúc Xá</t>
  </si>
  <si>
    <t>024 37162066</t>
  </si>
  <si>
    <t>BỆNH VIỆN ĐA KHOA HỒNG PHÁT</t>
  </si>
  <si>
    <t>219 Lê Duẩn, Phường Nguyễn Du</t>
  </si>
  <si>
    <t>Quận Hai Bà Trưng</t>
  </si>
  <si>
    <t>024 39429999</t>
  </si>
  <si>
    <t>BỆNH VIỆN ĐA KHOA QUỐC TẾ VINMEC TIMES CITY</t>
  </si>
  <si>
    <t>458 Minh Khai, Phường Vĩnh Tuy</t>
  </si>
  <si>
    <t>04 39743556</t>
  </si>
  <si>
    <t>BỆNH VIỆN MẮT QUỐC TẾ  DND</t>
  </si>
  <si>
    <t>126 - 128 Bùi Thị Xuân, Phường Bùi Thị Xuân</t>
  </si>
  <si>
    <t xml:space="preserve">1900 6966    </t>
  </si>
  <si>
    <t>BỆNH VIỆN ĐA KHOA QUỐC TẾ THU CÚC</t>
  </si>
  <si>
    <t>286 Thụy Khuê, Phường Bưởi</t>
  </si>
  <si>
    <t>Quận Tây Hồ</t>
  </si>
  <si>
    <t>1900 55 88 96</t>
  </si>
  <si>
    <t xml:space="preserve">PHÒNG KHÁM ĐA KHOA QUỐC TẾ THU CÚC </t>
  </si>
  <si>
    <t>216 Trần Duy Hưng, Phường Trung Hòa</t>
  </si>
  <si>
    <t>Quận Cầu Giấy</t>
  </si>
  <si>
    <t>098 5887755</t>
  </si>
  <si>
    <t>BỆNH VIỆN ĐA KHOA PHƯƠNG ĐÔNG</t>
  </si>
  <si>
    <t>Số 9 Phố Viên, Phường Cổ Nhuế 2</t>
  </si>
  <si>
    <t>Quận Bắc Từ Liêm</t>
  </si>
  <si>
    <t>1900 1806</t>
  </si>
  <si>
    <t>QUẢNG NINH</t>
  </si>
  <si>
    <t>10A Lê Thánh Tông, Hồng Gai</t>
  </si>
  <si>
    <t>Thành Phố Hạ Long</t>
  </si>
  <si>
    <t>0203 3828188</t>
  </si>
  <si>
    <t>NGHỆ AN</t>
  </si>
  <si>
    <t xml:space="preserve">BỆNH VIỆN QUỐC TẾ VINH </t>
  </si>
  <si>
    <t>99 Phạm Đình Toái, Nghi Phan</t>
  </si>
  <si>
    <t>Thành Phố Vinh</t>
  </si>
  <si>
    <t>0238 3968888</t>
  </si>
  <si>
    <t>HẢI PHÒNG</t>
  </si>
  <si>
    <t xml:space="preserve">BỆNH VIỆN ĐA KHOA QUỐC TẾ HẢI PHÒNG </t>
  </si>
  <si>
    <t>124 Nguyễn Đức Cảnh, Cát Dài</t>
  </si>
  <si>
    <t>Quận Lê Chân</t>
  </si>
  <si>
    <t xml:space="preserve">0225 3955888 </t>
  </si>
  <si>
    <t>KHÁNH HÒA</t>
  </si>
  <si>
    <t xml:space="preserve">BỆNH VIỆN ĐA KHOA TÂM TRÍ NHA TRANG </t>
  </si>
  <si>
    <t>57 - 59 Cao Thắng, Phường Phước Long</t>
  </si>
  <si>
    <t>Thành Phố Nha Trang</t>
  </si>
  <si>
    <t>0258 3887599</t>
  </si>
  <si>
    <t xml:space="preserve">BỆNH VIỆN ĐA KHOA QUỐC TẾ VINMEC NHA TRANG </t>
  </si>
  <si>
    <t>42A Trần Phú, Phường Vĩnh Nguyên</t>
  </si>
  <si>
    <t xml:space="preserve"> 0258 3900168</t>
  </si>
  <si>
    <t>ĐÀ NẴNG</t>
  </si>
  <si>
    <t>BỆNH VIỆN HOÀN MỸ ĐÀ NẴNG</t>
  </si>
  <si>
    <t>161 Nguyễn Văn Linh, phường Thạc Gián</t>
  </si>
  <si>
    <t>Quận Thanh Khê</t>
  </si>
  <si>
    <t>0236 3509808</t>
  </si>
  <si>
    <t xml:space="preserve">BỆNH VIỆN PHỤ NỮ ĐÀ NẴNG </t>
  </si>
  <si>
    <t>26C Chu Văn An, Phường Bình Hiên</t>
  </si>
  <si>
    <t>Quận Hải Châu</t>
  </si>
  <si>
    <t>0236 2222055</t>
  </si>
  <si>
    <t>BỆNH VIỆN TÂM TRÍ ĐÀ NẴNG</t>
  </si>
  <si>
    <t>64 Cách Mạng Tháng 8, Phường Khuê Trung</t>
  </si>
  <si>
    <t>Quận Cẩm Lệ</t>
  </si>
  <si>
    <t>0236 3679555</t>
  </si>
  <si>
    <t xml:space="preserve">BỆNH VIỆN GIA ĐÌNH ĐÀ NẴNG </t>
  </si>
  <si>
    <t>73 Nguyễn Hữu Thọ, phường Hòa Thuận Tây</t>
  </si>
  <si>
    <t>19002250</t>
  </si>
  <si>
    <t>BỆNH VIỆN ĐA KHOA QUỐC TẾ VINMEC ĐÀ NẴNG</t>
  </si>
  <si>
    <t>Đường 30/4, Khu dân cư số 4 Nguyễn Tri Phương, Phường Hòa Cường Bắc</t>
  </si>
  <si>
    <t>ĐỒNG NAI</t>
  </si>
  <si>
    <t xml:space="preserve">BỆNH VIỆN ĐA KHOA QUỐC TẾ LONG BÌNH </t>
  </si>
  <si>
    <t>85 Bùi Văn Hòa, Khu Phố 5, Phường Long Bình</t>
  </si>
  <si>
    <t>Thành phố Biên Hòa</t>
  </si>
  <si>
    <t>0908184955</t>
  </si>
  <si>
    <t xml:space="preserve"> BỆNH VIỆN QUỐC TẾ HOÀN MỸ ĐỒNG NAI</t>
  </si>
  <si>
    <t>Tầng 9 số 1048A, đường Phạm Văn Thuận, Phường Tân Mai</t>
  </si>
  <si>
    <t>0251 3955955</t>
  </si>
  <si>
    <t>BÌNH DƯƠNG</t>
  </si>
  <si>
    <t>BỆNH VIỆN ĐA KHOA QUỐC TẾ HẠNH PHÚC</t>
  </si>
  <si>
    <t>Số 18 Đại lộ Bình Dương, Phường Vĩnh Phú</t>
  </si>
  <si>
    <t>Thị Xã Thuận An</t>
  </si>
  <si>
    <t xml:space="preserve">1900 6765 </t>
  </si>
  <si>
    <t>BỆNH VIỆN COLUMBIA BÌNH DƯƠNG</t>
  </si>
  <si>
    <t>Đường 22 tháng 12, Khu Phố Hòa Lân, Thuận Giao</t>
  </si>
  <si>
    <t>Thị Xã Thuận Giao</t>
  </si>
  <si>
    <t xml:space="preserve"> 0274 3819933</t>
  </si>
  <si>
    <t xml:space="preserve">BỆNH VIỆN ĐA KHOA SÀI GÒN BÌNH DƯƠNG </t>
  </si>
  <si>
    <t>Số 39 Hồ Văn Cống,Khu phố 4, Phường Tương Bình Hiệp</t>
  </si>
  <si>
    <t>Thành Phố Thủ Dầu Một</t>
  </si>
  <si>
    <t xml:space="preserve"> 0274 3668989</t>
  </si>
  <si>
    <t>CẦN THƠ</t>
  </si>
  <si>
    <t>BỆNH VIỆN HOÀN MỸ CỬU LONG</t>
  </si>
  <si>
    <t>Lô 20 Đường Quang Trung,  phường Phú Thứ</t>
  </si>
  <si>
    <t>Quận Cái Răng</t>
  </si>
  <si>
    <t>0292 3917901</t>
  </si>
  <si>
    <t>BỆNH VIỆN QUỐC TẾ PHƯƠNG CHÂU</t>
  </si>
  <si>
    <t>300 Nguyễn Văn Cừ nối dài, Phường An Khánh</t>
  </si>
  <si>
    <t>Quận Ninh Kiều</t>
  </si>
  <si>
    <t xml:space="preserve">0292 2224466 </t>
  </si>
  <si>
    <t>PHÚ QUỐC</t>
  </si>
  <si>
    <t>Khu Bãi Dài, xã Gành Dầu, huyện Phú Quốc</t>
  </si>
  <si>
    <t>Tỉnh Kiên Giang</t>
  </si>
  <si>
    <t>0297 3985588</t>
  </si>
  <si>
    <t>BẢO LÃNH VIỆN PHÍ NGOẠI TRÚ</t>
  </si>
  <si>
    <t>PHÒNG KHÁM ĐA KHOA QUỐC TẾ SÀI GÒN</t>
  </si>
  <si>
    <t xml:space="preserve"> 9 – 15 Trịnh Văn Cấn, Phường Cầu Ông Lãnh</t>
  </si>
  <si>
    <t>PHÒNG KHÁM QUỐC TẾ VICTORIA HEALTHCARE ( CƠ SỞ 2 )</t>
  </si>
  <si>
    <t>22 Đinh Tiên Hoàng, Phường Đa Kao</t>
  </si>
  <si>
    <t>028 39115315</t>
  </si>
  <si>
    <t>PHÒNG KHÁM ĐA KHOA VIGOR HEALTH</t>
  </si>
  <si>
    <t>Tòa Nhà Miss Áo Dài, Lầu 2 - 4, 21 Nguyễn Trung Ngạn,Phường Bến Nghé</t>
  </si>
  <si>
    <t>028 3911 5315</t>
  </si>
  <si>
    <t>PHÒNG KHÁM ĐA KHOA QUỐC TẾ COLUMBIA ASIA SÀI GÒN</t>
  </si>
  <si>
    <t>8 Alexandre de Rhodes, Phường Bến Nghé</t>
  </si>
  <si>
    <t>028 38238455</t>
  </si>
  <si>
    <t>PHÒNG KHÁM ĐA KHOA QUỐC TẾ VINMEC SÀI GÒN</t>
  </si>
  <si>
    <t>2-2 Bis Trần Cao Vân,Phường Đa Kao</t>
  </si>
  <si>
    <t>090 589 80 69</t>
  </si>
  <si>
    <t>PHÒNG KHÁM ĐA KHOA QUỐC TẾ CAREPLUS</t>
  </si>
  <si>
    <t>66-68 Nam Kỳ Khởi Nghĩa, Phường Nguyễn Thái Bình</t>
  </si>
  <si>
    <t>(+84 28) 7305 4668 1800 6116</t>
  </si>
  <si>
    <t>PHÒNG KHÁM SÀI GÒN</t>
  </si>
  <si>
    <t>Số 2 - 2 Bis Trần Cao Vân, Phường Đa Kao</t>
  </si>
  <si>
    <t>028 3520 3388</t>
  </si>
  <si>
    <t>PHÒNG KHÁM QUỐC TẾ VICTORIA HEALTHCARE ( CƠ SỞ 3 )</t>
  </si>
  <si>
    <t>37-39 Lương Định Của, Phường Bình An</t>
  </si>
  <si>
    <t>Quận 2</t>
  </si>
  <si>
    <t>028 39104545</t>
  </si>
  <si>
    <t xml:space="preserve">PHÒNG KHÁM ĐA KHOA VIGOR HEALTH </t>
  </si>
  <si>
    <t>102A Trương Định, Phường 9</t>
  </si>
  <si>
    <t>Quận 3</t>
  </si>
  <si>
    <t>028  39115315</t>
  </si>
  <si>
    <t>PHÒNG KHÁM ĐA KHOA QUỐC TẾ YERSIN</t>
  </si>
  <si>
    <t>8-10 Trương Định, Phường 6</t>
  </si>
  <si>
    <t>028 39336688</t>
  </si>
  <si>
    <t xml:space="preserve">PHÒNG KHÁM ĐA KHOA PACIFIC </t>
  </si>
  <si>
    <t>4 - 4B Lê Quý Đôn, Phường 6</t>
  </si>
  <si>
    <t>028 7304 2668</t>
  </si>
  <si>
    <t>SINGAPORE INDOCHINA HEALTHCARE GROUP (SIHG)</t>
  </si>
  <si>
    <t>Số 7 đường Nội Khu Garden Plaza 1, Khu phố Garden Plaza 1, Phường Tân Phong</t>
  </si>
  <si>
    <t>028 54 171711</t>
  </si>
  <si>
    <t>PHÒNG KHÁM QUỐC TẾ VICTORIA HEALTHCARE ( CƠ SỞ 4 )</t>
  </si>
  <si>
    <t>1056 Nguyễn Văn Linh, Sky Garden 1, Phú Mỹ Hưng</t>
  </si>
  <si>
    <t xml:space="preserve">028 39104545   </t>
  </si>
  <si>
    <t>Lầu 2, Crescent Plaza, 105 Tôn Dật Tiên, Phường Tân Phú</t>
  </si>
  <si>
    <t>PHÒNG KHÁM ĐA KHOA SÀI GÒN HEALTHCARE</t>
  </si>
  <si>
    <t>45 Thành Thái, Phường 14</t>
  </si>
  <si>
    <t>0982264545</t>
  </si>
  <si>
    <t xml:space="preserve">PHÒNG KHÁM ĐA KHOA DIAG CENTER </t>
  </si>
  <si>
    <t>420 Cao Thắng, Phường 12</t>
  </si>
  <si>
    <t xml:space="preserve">PHÒNG KHÁM ĐA KHOA VÌ DÂN </t>
  </si>
  <si>
    <t>69 Đinh Bộ Lĩnh, Phường 26</t>
  </si>
  <si>
    <t>028 73042668</t>
  </si>
  <si>
    <t>PHÒNG KHÁM QUỐC TẾ VICTORIA HEALTHCARE ( CƠ SỞ 1 )</t>
  </si>
  <si>
    <t>135A Nguyễn Văn Trỗi, Phường 12</t>
  </si>
  <si>
    <t>107 Tân Hải, Phường 13</t>
  </si>
  <si>
    <t xml:space="preserve">PHÒNG KHÁM ĐA KHOA QUỐC TẾ GOLDEN HEALTHCARE </t>
  </si>
  <si>
    <t>Số 37 Hoàng Hoa Thám, Phường 13</t>
  </si>
  <si>
    <t>0369 031 818</t>
  </si>
  <si>
    <t xml:space="preserve">PHÒNG KHÁM SIM MEDICAL CENTER
</t>
  </si>
  <si>
    <t>RS05 Richstar Residence, 239-241 Hòa Bình, phường Hiệp Tân</t>
  </si>
  <si>
    <t>Quận Tân Phú</t>
  </si>
  <si>
    <t>08 9916 66538
1900 25 25 25
028 777 88 555</t>
  </si>
  <si>
    <t>104-110 đường 54 (Quốc lộ 1A), KDC Tân Tạo,Phường Tân Tạo</t>
  </si>
  <si>
    <t>028 54292826       0938 417 115</t>
  </si>
  <si>
    <t xml:space="preserve">BỆNH VIỆN ĐA KHOA HỒNG PHÁT </t>
  </si>
  <si>
    <t>024 39743556</t>
  </si>
  <si>
    <t xml:space="preserve">PHÒNG KHÁM QUỐC TẾ VINMEC TIMES CITY 
</t>
  </si>
  <si>
    <t>Số 458 Minh Khai , Phường Vĩnh Tuy</t>
  </si>
  <si>
    <t xml:space="preserve">024 39743556    </t>
  </si>
  <si>
    <t>BỆNH VIỆN MẮT QUỐC TẾ DND</t>
  </si>
  <si>
    <t xml:space="preserve"> 128 Bùi Thị Xuân, Phường Bùi Thị Xuân</t>
  </si>
  <si>
    <t>024 39749180</t>
  </si>
  <si>
    <t>PHÒNG KHÁM ĐA KHOA MEDLATEC TÂY HỒ</t>
  </si>
  <si>
    <t>99 Trích Sài, Phường Bưởi</t>
  </si>
  <si>
    <t xml:space="preserve">PHÒNG KHÁM ĐA KHOA QUỐC TẾ VINMEC ROYAL CITY </t>
  </si>
  <si>
    <t>Quận Thanh Xuân</t>
  </si>
  <si>
    <t>024 3975 6887</t>
  </si>
  <si>
    <t>PHÒNG KHÁM ĐA KHOA MEDLATEC THANH XUÂN</t>
  </si>
  <si>
    <t>Số 5 đường Khuất Duy Tiến, Phường Thanh Xuân Bắc</t>
  </si>
  <si>
    <t>024 32663688</t>
  </si>
  <si>
    <t>Tầng 1, toà nhà M1, Khu căn hộ Vinhomes Metropolis Liễu Giai - Số 29 Liễu Giai, Phường Ngọc Khánh</t>
  </si>
  <si>
    <t>Quận  Ba Đình</t>
  </si>
  <si>
    <t>024 3975 6886</t>
  </si>
  <si>
    <t>PHÒNG KHÁM ĐA KHOA MEDELAB</t>
  </si>
  <si>
    <t>86-88 Nguyễn Lương Bằng, Phường Nam Đồng</t>
  </si>
  <si>
    <t>024 38456868</t>
  </si>
  <si>
    <t>9 Phố Viên, Phường Cổ Nhuế 2</t>
  </si>
  <si>
    <t>024 32753960</t>
  </si>
  <si>
    <t xml:space="preserve">PHÒNG KHÁM ĐA KHOA TÍN ĐỨC </t>
  </si>
  <si>
    <t>39-41, 69 Trần Quý Cáp, phường Vạn Thắng</t>
  </si>
  <si>
    <t>058-3813774
058-3813778</t>
  </si>
  <si>
    <t>42A Trần Phú, PhườngVĩnh Nguyên</t>
  </si>
  <si>
    <t xml:space="preserve">PHÒNG KHÁM CƠ XƯƠNG KHỚP PCC </t>
  </si>
  <si>
    <t>G1A Đồng Khởi, Khu Phố 4, Phường Tân Hiệp</t>
  </si>
  <si>
    <t>19006417
0907506687</t>
  </si>
  <si>
    <t>PHÒNG KHÁM ĐA KHOA PACIFIC</t>
  </si>
  <si>
    <t>K15, Đường Võ Thị Sáu, Phường Thống Nhất</t>
  </si>
  <si>
    <t>1900 6049</t>
  </si>
  <si>
    <t>PKĐK QUỐC TẾ LONG BÌNH ( CN C11)</t>
  </si>
  <si>
    <t>1419 Bùi Văn Hòa, Khu Phố 7, Phường Long Bình</t>
  </si>
  <si>
    <t>0943975863</t>
  </si>
  <si>
    <t>PKĐK QUỐC TẾ LONG BÌNH ( CN BÀU XÉO)</t>
  </si>
  <si>
    <t>KCN Bàu Xéo, Thị Trấn Trảng Bom</t>
  </si>
  <si>
    <t>Huyện Trảng Bom</t>
  </si>
  <si>
    <t>0943264568</t>
  </si>
  <si>
    <t>PKĐK QUỐC TẾ LONG BÌNH ( CN TRẢNG BOM)</t>
  </si>
  <si>
    <t>Số 20/38, Tổ 7, Khu phố 3 Trảng Bom</t>
  </si>
  <si>
    <t>0918374530</t>
  </si>
  <si>
    <t>BÀ RỊA -VŨNG TÀU</t>
  </si>
  <si>
    <t>PHÒNG KHÁM ĐA KHOA Y SÀI GÒN</t>
  </si>
  <si>
    <t>408B-410 Lê Hồng Phong, Phường Thắng Tam</t>
  </si>
  <si>
    <t>Thành Phố Vũng Tàu</t>
  </si>
  <si>
    <t>0254 3513115</t>
  </si>
  <si>
    <t xml:space="preserve">PHÒNG KHÁM ĐA KHOA VẠN THÀNH SÀI GÒN 
</t>
  </si>
  <si>
    <t xml:space="preserve">306 Độc Lập ,Phường Phú Mỹ </t>
  </si>
  <si>
    <t xml:space="preserve">Thị xã Phú Mỹ </t>
  </si>
  <si>
    <t>0254 3890186</t>
  </si>
  <si>
    <t xml:space="preserve">BẢO LÃNH VIỆN PHÍ RĂNG </t>
  </si>
  <si>
    <t>NHA KHOA BÌNH AN</t>
  </si>
  <si>
    <t>563-565 Trần Hưng Đạo, Phường Cầu Kho</t>
  </si>
  <si>
    <t>028 3836 0818
0978 540 828</t>
  </si>
  <si>
    <t>NHA KHOA KỸ THUẬT SỐ</t>
  </si>
  <si>
    <t>62 Đặng Dung, Phường Tân Định</t>
  </si>
  <si>
    <t>028. 38483227</t>
  </si>
  <si>
    <t>NHA KHOA SAINT PAUL (CƠ SỞ 2)</t>
  </si>
  <si>
    <t>50 Nguyễn Thị Minh Khai, Phường Đa Kao</t>
  </si>
  <si>
    <t xml:space="preserve">028 3827 9449 </t>
  </si>
  <si>
    <t xml:space="preserve">NHA KHOA ÂU MỸ </t>
  </si>
  <si>
    <t>113 - 115 Đinh Tiên Hoàng, Phường Đakao</t>
  </si>
  <si>
    <t>028 38202039</t>
  </si>
  <si>
    <t>Tòa Nhà Miss Áo Dài, Lầu 2 - 4, 21 Nguyễn Trung Ngạn, Phường Bến Nghé</t>
  </si>
  <si>
    <t>101 Đường Sương Nguyệt Anh, Phường Phạm Ngũ Lão</t>
  </si>
  <si>
    <t>090 990 32 58</t>
  </si>
  <si>
    <t>NHA KHOA KIM CN NGUYỄN ĐÌNH CHIỂU</t>
  </si>
  <si>
    <t>31 Nguyễn Đình Chiểu, Phường Đa Kao</t>
  </si>
  <si>
    <t>1900 6899
0902 898 258</t>
  </si>
  <si>
    <t>NHA KHOA 2000</t>
  </si>
  <si>
    <t>99 Hồ Hảo Hớn, Phường Cô Giang</t>
  </si>
  <si>
    <t>1900 7799 20 - 
(028) 5409 2000</t>
  </si>
  <si>
    <t>NHA KHOA 24 SEVEN</t>
  </si>
  <si>
    <t>261B Hai Bà Trưng, Phường Võ Thị Sáu</t>
  </si>
  <si>
    <t xml:space="preserve">0977403103
0912916878 </t>
  </si>
  <si>
    <t>NHA KHOA NAM NHẬT (CƠ SỞ 1)</t>
  </si>
  <si>
    <t>10A Trần Quang Diệu, Phường 14</t>
  </si>
  <si>
    <t>028 3526 2822</t>
  </si>
  <si>
    <t>NHA KHOA VIỆT GIAO (CƠ SỞ 1)</t>
  </si>
  <si>
    <t>71 Phạm Ngọc Thạch, Phường 6</t>
  </si>
  <si>
    <t>028 38 204 103</t>
  </si>
  <si>
    <t>NHA KHOA SONG PHÁT (CƠ SỞ 1)</t>
  </si>
  <si>
    <t>331 Điện Biên Phủ, Phường 04</t>
  </si>
  <si>
    <t>028 3929 1337</t>
  </si>
  <si>
    <t>NHA KHOA UCARE</t>
  </si>
  <si>
    <t>487B Nguyễn Đình Chiểu, Phường 2</t>
  </si>
  <si>
    <t>(028) 38 336 777 
0914 830 117</t>
  </si>
  <si>
    <t xml:space="preserve">NHA KHOA KIM CN LÊ VĂN SỸ </t>
  </si>
  <si>
    <t>345 Lê Văn Sỹ, Phường 13</t>
  </si>
  <si>
    <t xml:space="preserve">NHA KHOA FLORA CLINIC </t>
  </si>
  <si>
    <t>326 Nguyễn Thị Minh Khai, Phường 5</t>
  </si>
  <si>
    <t>028 7305 8999</t>
  </si>
  <si>
    <t>147 Nguyễn Thiện Thuật, Phường 1</t>
  </si>
  <si>
    <t>502 Ngô Gia Tự, Phường 9</t>
  </si>
  <si>
    <t>Quận 5</t>
  </si>
  <si>
    <t>(028) 9509304 – 
(028) 9509305</t>
  </si>
  <si>
    <t xml:space="preserve">BỆNH VIỆN CK RĂNG HÀM MẶT </t>
  </si>
  <si>
    <t>1256-1258 Võ Văn Kiệt , Phường 10</t>
  </si>
  <si>
    <t>028.8567479
0908 120 962</t>
  </si>
  <si>
    <t>NHA KHOA KIM CN ADV</t>
  </si>
  <si>
    <t>43 - 45 An Dương Vương, Phường 8</t>
  </si>
  <si>
    <t>0909 903 258
1900 6899</t>
  </si>
  <si>
    <t xml:space="preserve">NHA KHOA SAKURA </t>
  </si>
  <si>
    <t>69(R4-14) Lê Văn Thiêm, Hưng Phước 3, Phường Tân Phong</t>
  </si>
  <si>
    <t>028 5415 6868</t>
  </si>
  <si>
    <t>NHA KHOA KHÁNH PHÚC</t>
  </si>
  <si>
    <t xml:space="preserve">Số 1 – Đường số 2 – Phường Phú Mỹ </t>
  </si>
  <si>
    <t>56 Nguyễn Thị Thập, KĐT Him Lam, Phường Tân Hưng</t>
  </si>
  <si>
    <t>NHA KHOA KIM CN NGUYỄN THỊ THẬP</t>
  </si>
  <si>
    <t>493 Nguyễn Thị Thập, Phường Tân Phong</t>
  </si>
  <si>
    <t>028 7303 7688</t>
  </si>
  <si>
    <t>NHA KHOA VIỆT GIAO (CƠ SỞ 2)</t>
  </si>
  <si>
    <t>120 Ngô Quyền , Phường 5</t>
  </si>
  <si>
    <t>028 38 556 361</t>
  </si>
  <si>
    <t>NHA KHOA VIỆT GIAO (CƠ SỞ 3)</t>
  </si>
  <si>
    <t>111D Ngô Quyền , Phường 6</t>
  </si>
  <si>
    <t>028 38 553 971</t>
  </si>
  <si>
    <t>NHA KHOA 3 - 2</t>
  </si>
  <si>
    <t>74 Đường 3/2, Phường 12</t>
  </si>
  <si>
    <t>028 3862 7991</t>
  </si>
  <si>
    <t>NHA KHOA LAM ANH</t>
  </si>
  <si>
    <t>329 CMT8, Phường 12</t>
  </si>
  <si>
    <t>028 3862 7671</t>
  </si>
  <si>
    <t>NHA KHOA PHƯƠNG ĐÔNG</t>
  </si>
  <si>
    <t>56 Đường 3 Tháng 2, Phường 12</t>
  </si>
  <si>
    <t>028 3864 2428</t>
  </si>
  <si>
    <t>NHA KHOA VẠN PHƯỚC</t>
  </si>
  <si>
    <t>306 Đường 3 tháng 2, Phường 12</t>
  </si>
  <si>
    <t>028 6265 1059</t>
  </si>
  <si>
    <t xml:space="preserve">NHA KHOA KIM CN Q10 </t>
  </si>
  <si>
    <t>396 - 398 Đường 3 tháng 2, Phường 12</t>
  </si>
  <si>
    <t xml:space="preserve">NHA KHOA KIM CN CMT8 </t>
  </si>
  <si>
    <t>285 Cách Mạng Tháng Tám, Phường 12</t>
  </si>
  <si>
    <t>328 Nguyễn Chí Thanh, Phường 5</t>
  </si>
  <si>
    <t>NHA KHOA SAINT PAUL (CƠ SỞ 1)</t>
  </si>
  <si>
    <t>33 Xô Viết Nghệ Tĩnh, Phường 17</t>
  </si>
  <si>
    <t>028 3840 4707</t>
  </si>
  <si>
    <t>NHA KHOA SONG PHÁT (CƠ SỞ 3)</t>
  </si>
  <si>
    <t>198 Xô Viết Nghệ Tĩnh, Phường 21</t>
  </si>
  <si>
    <t>028 3518 0407</t>
  </si>
  <si>
    <t>NHA KHOA I-DENT</t>
  </si>
  <si>
    <t>19V Nguyễn Hữu Cảnh, Phường 19</t>
  </si>
  <si>
    <t xml:space="preserve">028 3840 6854 </t>
  </si>
  <si>
    <t xml:space="preserve"> NHA KHOA KIM ĐINH TIÊN HOÀNG</t>
  </si>
  <si>
    <t>33-35 Đinh Tiên Hoàng, Phường 3</t>
  </si>
  <si>
    <t>028 73033668
1900 6899</t>
  </si>
  <si>
    <t>NHA KHOA ĐÔNG NAM</t>
  </si>
  <si>
    <t>411 Nguyễn Kiệm,Phường 9</t>
  </si>
  <si>
    <t>028 3508 1425</t>
  </si>
  <si>
    <t>NHA KHOA NAM NHẬT (CƠ SỞ 2)</t>
  </si>
  <si>
    <t>332 Phan Dình Phùng, Phường 1</t>
  </si>
  <si>
    <t>028 3995 5399</t>
  </si>
  <si>
    <t>NHA KHOA SONG PHÁT (CƠ SỞ 2)</t>
  </si>
  <si>
    <t>168 Phan Đăng Lưu, Phường 3</t>
  </si>
  <si>
    <t>028 3995 8149</t>
  </si>
  <si>
    <t>NHA KHOA SAIDO  (CƠ SỞ 1)</t>
  </si>
  <si>
    <t xml:space="preserve"> 258 Huỳnh Văn Bánh, Phường 11</t>
  </si>
  <si>
    <t xml:space="preserve"> 028 39973373</t>
  </si>
  <si>
    <t>NHA KHOA KIM CN PHAN VĂN TRỊ</t>
  </si>
  <si>
    <t>366 A25 Phan Văn Trị, Phường 5</t>
  </si>
  <si>
    <t>1902 6899
0902 898 258</t>
  </si>
  <si>
    <t xml:space="preserve">NHA KHOA KIM CN NGUYỄN OANH </t>
  </si>
  <si>
    <t>02 Nguyễn Oanh, Phường 7</t>
  </si>
  <si>
    <r>
      <t xml:space="preserve">NHA KHOA HẢI ÂU </t>
    </r>
    <r>
      <rPr>
        <sz val="10"/>
        <color theme="5"/>
        <rFont val="Times New Roman"/>
        <family val="1"/>
      </rPr>
      <t xml:space="preserve">
</t>
    </r>
  </si>
  <si>
    <t>518 Phan Văn Trị, Phường 7</t>
  </si>
  <si>
    <t>090 228 97 39</t>
  </si>
  <si>
    <t>NHA KHOA NAM NHẬT (CƠ SỞ 3)</t>
  </si>
  <si>
    <t>457 Hoàng Văn Thụ, Phường 4</t>
  </si>
  <si>
    <t xml:space="preserve">028 6296 6125 </t>
  </si>
  <si>
    <t>NHA KHOA NAM NHẬT (CƠ SỞ 4)</t>
  </si>
  <si>
    <t>308 Cộng Hòa, Phường 13</t>
  </si>
  <si>
    <t>028 3811 8886</t>
  </si>
  <si>
    <t>NHA KHOA KIM CN CỘNG HÒA</t>
  </si>
  <si>
    <t>304 Cộng Hòa, phường 13</t>
  </si>
  <si>
    <t>1901 6899
0902 898 258</t>
  </si>
  <si>
    <t>NHA KHOA SAIDO  (CƠ SỞ 2)</t>
  </si>
  <si>
    <t>15 Dương Đức Hiền, Phường Tây Thạnh</t>
  </si>
  <si>
    <t>NHA KHOA KIM CN VÕ VĂN NGÂN</t>
  </si>
  <si>
    <t>46A Võ Văn Ngân, Phường Trường Thọ</t>
  </si>
  <si>
    <t xml:space="preserve"> Quận Thủ Đức</t>
  </si>
  <si>
    <t>1900 6899</t>
  </si>
  <si>
    <t>NHA KHOA KIM LÊ VĂN VIỆT</t>
  </si>
  <si>
    <t xml:space="preserve">62 Lê Văn Việt, Hiệp Phú, </t>
  </si>
  <si>
    <t>NHA KHOA DR.VINCARE</t>
  </si>
  <si>
    <t>19A, Đường 25, KP 5, P Hiệp Bình Chánh</t>
  </si>
  <si>
    <t>TP Thủ Đức</t>
  </si>
  <si>
    <t>090 147 0068</t>
  </si>
  <si>
    <t>NHA KHOA NHẬT TÂN</t>
  </si>
  <si>
    <t>12 Lam Sơn, Phường Linh Tây</t>
  </si>
  <si>
    <t>Quận Thủ Đức</t>
  </si>
  <si>
    <t>028.2246.7418</t>
  </si>
  <si>
    <t>NHA KHOA TÂM PHÚC</t>
  </si>
  <si>
    <t>1020 TL15, Trung An</t>
  </si>
  <si>
    <t>Huyện Củ Chi</t>
  </si>
  <si>
    <t>028 37625587 
 028 37950400.</t>
  </si>
  <si>
    <t>NHA KHOA BÌNH DƯƠNG</t>
  </si>
  <si>
    <t>494-496 Đại lộ Bình Dương, Phường Hiệp Thành</t>
  </si>
  <si>
    <t xml:space="preserve"> 0917220517</t>
  </si>
  <si>
    <t>NHA KHOA CƯỜNG NHÂN</t>
  </si>
  <si>
    <t>526 Đại lộ Bình Dương, Phường Hiệp Thành</t>
  </si>
  <si>
    <t>0274.6536640</t>
  </si>
  <si>
    <t xml:space="preserve">NHA KHOA KIM </t>
  </si>
  <si>
    <t>01 Nguyễn Văn Tiết,  Phường Hiệp Thành</t>
  </si>
  <si>
    <t>1903 6899
0902 898 258</t>
  </si>
  <si>
    <t xml:space="preserve">NHA KHOA BÌNH DƯƠNG -CN THUẬN AN </t>
  </si>
  <si>
    <t>75 Nguyễn Văn Tiết, Phường Lái Thiêu</t>
  </si>
  <si>
    <t>091 206 2727
027.4366.2520</t>
  </si>
  <si>
    <t>NHA KHOA VIỆT MỸ</t>
  </si>
  <si>
    <t>401 Quốc lộ 13, KP2, Phường Mỹ Phước</t>
  </si>
  <si>
    <t>Thị Xã Bến Cát</t>
  </si>
  <si>
    <t>0274.2465666</t>
  </si>
  <si>
    <t>NHA KHOA VẠN THÀNH 1</t>
  </si>
  <si>
    <t>269 CMT8, Phường Hòa Bình</t>
  </si>
  <si>
    <t>Thành Phố Biên Hòa</t>
  </si>
  <si>
    <t>0251 3840 908 </t>
  </si>
  <si>
    <t xml:space="preserve">CTY TNHH VẠN THÀNH SÀI GÒN </t>
  </si>
  <si>
    <t>1535 đường Phạm Văn Thuận, KP3, phường Thống Nhất</t>
  </si>
  <si>
    <t>0251 3898168</t>
  </si>
  <si>
    <t>BV RHM QUỐC TẾ SÀI GÒN ( NK KIM)</t>
  </si>
  <si>
    <t>93A Nguyễn Ái Quốc, Phường Tân Phong</t>
  </si>
  <si>
    <t>NHA KHOA KIM CN ĐỒNG NAI</t>
  </si>
  <si>
    <t>Số 170, Đường 30 tháng 4, Phường Trung Dũng</t>
  </si>
  <si>
    <t xml:space="preserve"> BV QT ĐỒNG NAI</t>
  </si>
  <si>
    <t>1048A Phạm Văn Thuận, Phường Tân Mai</t>
  </si>
  <si>
    <t>0251 3918. 750</t>
  </si>
  <si>
    <t xml:space="preserve">264A Phạm Văn Thuận, P.Thống Nhất, </t>
  </si>
  <si>
    <t>NHA KHOA VẠN THÀNH 3</t>
  </si>
  <si>
    <t>Số 14/D Phúc Nhạc, xã Gia Tân 3</t>
  </si>
  <si>
    <t>Huyện Thống Nhất</t>
  </si>
  <si>
    <t>0251 3911 668</t>
  </si>
  <si>
    <t>NHA KHOA VẠN THÀNH 5</t>
  </si>
  <si>
    <t>129 ấp 114, Thị Trấn Định Quán</t>
  </si>
  <si>
    <t>Huyện Định Quán</t>
  </si>
  <si>
    <t>0251 3616 186</t>
  </si>
  <si>
    <t>BÀ RỊA - VŨNG TÀU</t>
  </si>
  <si>
    <t>NHA KHOA VẠN THÀNH 6</t>
  </si>
  <si>
    <t>75 Bạch Đằng, Phường Phước Trung</t>
  </si>
  <si>
    <t>Thành Phố Bà Rịa</t>
  </si>
  <si>
    <t>02543 712 186</t>
  </si>
  <si>
    <t>NHA KHOA VẠN THÀNH 7</t>
  </si>
  <si>
    <t>487 CMT8, Phường Phước Nguyên</t>
  </si>
  <si>
    <t>02543 733 186</t>
  </si>
  <si>
    <t>PKĐK VẠN THÀNH SÀI GÒN - CTY TNHH VẠN THÀNH SÀI GÒN</t>
  </si>
  <si>
    <t>304 Đường Độc Lập, Thị Trấn Phú Mỹ</t>
  </si>
  <si>
    <t>Huyện Tân Thành</t>
  </si>
  <si>
    <t>0254 3890 186</t>
  </si>
  <si>
    <t>NHA KHOA VẠN THÀNH 8</t>
  </si>
  <si>
    <t>55 Lý Thường Kiệt, Phường 1</t>
  </si>
  <si>
    <t>Thành phố Vũng Tàu</t>
  </si>
  <si>
    <t>02543 856 186</t>
  </si>
  <si>
    <t xml:space="preserve">NHA KHOA HOA SỨ </t>
  </si>
  <si>
    <t>54 Cô Giang, Phường 4</t>
  </si>
  <si>
    <t>0254.3543511 </t>
  </si>
  <si>
    <t>NHA KHOA KIM CN BR-VT</t>
  </si>
  <si>
    <t>75 Lê Hồng Phong, Phường 7</t>
  </si>
  <si>
    <t>TIỀN GIANG</t>
  </si>
  <si>
    <t>304A Lý Thường Kiệt, Phường 5</t>
  </si>
  <si>
    <t>Thành Phố Mỹ Tho</t>
  </si>
  <si>
    <t>ĐỒNG THÁP</t>
  </si>
  <si>
    <t xml:space="preserve">NHA KHOA TÂM PHÚC </t>
  </si>
  <si>
    <t>81 Nguyễn Huệ, Phường 1</t>
  </si>
  <si>
    <t>Thành Phố Cao Lãnh</t>
  </si>
  <si>
    <t>0277 3979 339</t>
  </si>
  <si>
    <t>QUẢNG NGÃI</t>
  </si>
  <si>
    <t>230 Quang Trung, Phường Lê Hồng Phong</t>
  </si>
  <si>
    <t>Thành Phố Quảng Ngãi</t>
  </si>
  <si>
    <t>0255 3737 799</t>
  </si>
  <si>
    <t>ĐÀ NẴNG</t>
  </si>
  <si>
    <t>NHA KHOA ÚC CHÂU</t>
  </si>
  <si>
    <t>Số 3 Nguyễn Du, Phường Bùi Thị Xuân</t>
  </si>
  <si>
    <t>024 39445216</t>
  </si>
  <si>
    <t>NHA KHOA SUNSHINE</t>
  </si>
  <si>
    <t>146 Lạc Trung, Phường Vĩnh Tuy</t>
  </si>
  <si>
    <t>0989.377.255
0988.466.452</t>
  </si>
  <si>
    <t xml:space="preserve">NHA KHOA NAVII </t>
  </si>
  <si>
    <t xml:space="preserve"> 36 Hòa Mã, Phường Phạm Đình Hổ</t>
  </si>
  <si>
    <t>024 3747 8292</t>
  </si>
  <si>
    <t xml:space="preserve">CÔNG TY TNHH CÔNG TY TNHH NHA KHOA BE </t>
  </si>
  <si>
    <t xml:space="preserve">7B Thi Sách, Phạm Đình Hổ </t>
  </si>
  <si>
    <t>0934619090</t>
  </si>
  <si>
    <t>NHA KHOA NGUYỄN DU</t>
  </si>
  <si>
    <t>Số 2-4 Nguyễn Du ,Phường Bùi Thị Xuân</t>
  </si>
  <si>
    <t>Quận Hoàn Kiếm</t>
  </si>
  <si>
    <t>024 9462 658 
0912 595 554</t>
  </si>
  <si>
    <t xml:space="preserve">NHA KHOA KIM CN ĐỐNG ĐA </t>
  </si>
  <si>
    <t>162A Tôn Đức Thắng, Phường Hàng Bột</t>
  </si>
  <si>
    <t>BỆNH VIỆN ĐA KHOA MEDLATEC</t>
  </si>
  <si>
    <t xml:space="preserve"> 42 - 44 Nghĩa Dũng, Phường Phúc Xá</t>
  </si>
  <si>
    <t>PHÒNG KHÁM ĐA KHOA NGỌC MINH</t>
  </si>
  <si>
    <t xml:space="preserve"> 20-22 Lãnh Binh Thăng, Phường 12</t>
  </si>
  <si>
    <t>Quận 11</t>
  </si>
  <si>
    <t xml:space="preserve"> 028 62643637</t>
  </si>
  <si>
    <t>PHÒNG KHÁM ĐA KHOA NGỌC MINH *</t>
  </si>
  <si>
    <t xml:space="preserve">                                                                         Địa chỉ: 33 Nguyễn Hữu Thọ, Phường Tân Hưng, Quận 7, TPHCM
                                                                         Số ĐT: (028) 62799008 – (028) 62799009  
                                                                         Helpline: 0917 210 131 – 0917 097 873</t>
  </si>
  <si>
    <t>104-110 đường 54 (Quốc lộ 1A), KDC Tân Tạo,
Phường Tân Tạo</t>
  </si>
  <si>
    <t>BỆNH VIỆN ĐA KHOA HỒNG PHÁT 
 (Bệnh viện Trí Đức cũ thay đổi tên từ ngày 03/06/2019)</t>
  </si>
  <si>
    <t>BỆNH VIỆN ĐA KHOA QUỐC TẾ VINMEC 
HẠ LONG</t>
  </si>
  <si>
    <t xml:space="preserve">BỆNH VIỆN ĐA KHOA QUỐC TẾ VINMEC 
NHA TRANG </t>
  </si>
  <si>
    <t xml:space="preserve">19002250
</t>
  </si>
  <si>
    <t>Đường 30/4, Khu dân cư số 4 Nguyễn Tri Phương, 
Phường Hòa Cường Bắc</t>
  </si>
  <si>
    <t>BỆNH VIỆN ĐA KHOA QUỐC TẾ VINMEC
 PHÚ QUỐC</t>
  </si>
  <si>
    <r>
      <t>SINGAPORE INDOCHINA HEALTHCARE GROUP (SIHG)</t>
    </r>
    <r>
      <rPr>
        <sz val="9"/>
        <color rgb="FFFF0000"/>
        <rFont val="Times New Roman"/>
        <family val="1"/>
      </rPr>
      <t xml:space="preserve"> (NEW)</t>
    </r>
  </si>
  <si>
    <t>Số 7 đường Nội Khu Garden Plaza 1, Khu phố Garden Plaza 1,   Phường Tân Phong, Quận 7, Tp. HCM</t>
  </si>
  <si>
    <t>PHÒNG KHÁM QUỐC TẾ VICTORIA HEALTHCARE ( CƠ SỞ 1 )
( tạm ngưng BLVP từ ngày 14/06/2020, PK sữa chữa )</t>
  </si>
  <si>
    <t>PHÒNG KHÁM QUỐC TẾ VICTORIA HEALTHCARE ( CƠ SỞ 4 )
( đổi địa chỉ từ Nguyễn Văn Bằng sang Nguyễn Văn Linh từ ngày 09/07/2020)</t>
  </si>
  <si>
    <t>PHÒNG KHÁM ĐA KHOA VIGOR HEALTH
( Bắt đầu BLVP từ ngày 14/09/2020)</t>
  </si>
  <si>
    <r>
      <t xml:space="preserve">PHÒNG KHÁM ĐA KHOA QUỐC TẾ CAREPLUS </t>
    </r>
    <r>
      <rPr>
        <sz val="9"/>
        <color rgb="FFFF0000"/>
        <rFont val="Times New Roman"/>
        <family val="1"/>
      </rPr>
      <t>(NEW)</t>
    </r>
  </si>
  <si>
    <t>PHÒNG KHÁM CƠ XƯƠNG KHỚP PCC 
( tạm ngưng sửa chữa từ tháng 05/2020)</t>
  </si>
  <si>
    <t>477 Võ Văn Tần, Phường 5</t>
  </si>
  <si>
    <t>1900 1049</t>
  </si>
  <si>
    <t>028 54292826 /0938 417 115</t>
  </si>
  <si>
    <t>Đổi đc</t>
  </si>
  <si>
    <t>PHÒNG KHÁM ĐA KHOA SÀI GÒN HEALTHCARE
 ( Bắt đầu BLVP từ ngày 17/11/2020 )</t>
  </si>
  <si>
    <t>Tầng 1, Khu R2, TTTM Royal City, 72A Nguyễn Trãi,
Phường Thượng Đình</t>
  </si>
  <si>
    <t xml:space="preserve">PHÒNG KHÁM VINMEC METROPOLIS 
</t>
  </si>
  <si>
    <t xml:space="preserve">PHÒNG KHÁM VINMEC GARDENIA 
</t>
  </si>
  <si>
    <t>Shop office A1OF09 tầng 02 Nhà Chung Cư A1, Dự án Vinhomes Gardenia, Cầu Diễn</t>
  </si>
  <si>
    <t>Quận Nam Từ Liêm</t>
  </si>
  <si>
    <t xml:space="preserve">024 3975 6788 </t>
  </si>
  <si>
    <t>PHÒNG KHÁM ĐA KHOA QUỐC TẾ NEW WORLD</t>
  </si>
  <si>
    <t>20 Trần Hưng Đạo, Phường 1</t>
  </si>
  <si>
    <t>PHÒNG KHÁM ĐA KHOA Y SÀI GÒN
408B-410 LÊ HỒNG PHONG P. THẮNG TAM
098 2203 018 – Chị Hoài - CẬP NHẬT 24/02/23</t>
  </si>
  <si>
    <t>BỆNH VIỆN ĐA KHOA QUỐC TẾ VINMEC  PHÚ QUỐC</t>
  </si>
  <si>
    <t>028 3521 8018 
0912916878 (Hotline)</t>
  </si>
  <si>
    <t>CN của NK Kỹ Thuật Số Q1
0977.403.103 - lễ tân</t>
  </si>
  <si>
    <t>028 3836 0818
0978 540 828 (Hotline)</t>
  </si>
  <si>
    <t xml:space="preserve">NHA KHOA VIỆT GIAO (CƠ SỞ 1)
</t>
  </si>
  <si>
    <t xml:space="preserve">NHA KHOA VIỆT GIAO (CƠ SỞ 2)
</t>
  </si>
  <si>
    <t xml:space="preserve">NHA KHOA VIỆT GIAO (CƠ SỞ 3)
</t>
  </si>
  <si>
    <r>
      <t xml:space="preserve">NHA KHOA SAIDO  (CƠ SỞ 2)
</t>
    </r>
    <r>
      <rPr>
        <sz val="9"/>
        <color rgb="FFFF0000"/>
        <rFont val="Times New Roman"/>
        <family val="1"/>
      </rPr>
      <t>( chuyển từ 185 Tân Kỳ Tân Quý -&gt; 15 Dương Đức Hiền ngày 01/09/2020)</t>
    </r>
  </si>
  <si>
    <t>Tòa Nhà Miss Áo Dài, Lầu 2 - 4, 21 Nguyễn Trung Ngạn,
Phường Bến Nghé</t>
  </si>
  <si>
    <t>NHA KHOA VENUS</t>
  </si>
  <si>
    <t>678 Lê Hồng Phong, Phường 10</t>
  </si>
  <si>
    <t>090 548 47 89</t>
  </si>
  <si>
    <t>NK LÀM VIỆC NGOÀI GIỜ HÀNH CHÍNH - KHÔNG KHẢ THI</t>
  </si>
  <si>
    <t xml:space="preserve">BỆNH VIỆN RĂNG HÀM MẶT QUỐC TẾ SÀI GÒN
</t>
  </si>
  <si>
    <t xml:space="preserve">NHA KHOA HỢP NHẤT </t>
  </si>
  <si>
    <t xml:space="preserve">
403 Lê Hồng Phong, Phường 2</t>
  </si>
  <si>
    <t>028 38304068</t>
  </si>
  <si>
    <t>HUỶ HỢP TÁC - CẬP NHẬT 23/02/23</t>
  </si>
  <si>
    <t>NHA KHOA TÂM NHẤT</t>
  </si>
  <si>
    <t>17 Trần Thị Nghỉ, Phường 7 (KDC City land)</t>
  </si>
  <si>
    <t>028 2228 5857 
097 6324 678 
090 7890 133</t>
  </si>
  <si>
    <r>
      <t xml:space="preserve">NHA KHOA HẢI ÂU </t>
    </r>
    <r>
      <rPr>
        <sz val="9"/>
        <color theme="5"/>
        <rFont val="Times New Roman"/>
        <family val="1"/>
      </rPr>
      <t xml:space="preserve">
</t>
    </r>
  </si>
  <si>
    <t xml:space="preserve">NHA KHOA KIM CN Q5 </t>
  </si>
  <si>
    <r>
      <t xml:space="preserve">NHA KHOA KIM CN VÕ VĂN NGÂN
</t>
    </r>
    <r>
      <rPr>
        <sz val="9"/>
        <color rgb="FFFF0000"/>
        <rFont val="Times New Roman"/>
        <family val="1"/>
      </rPr>
      <t>( Bắt đầu BLVP từ ngày 24/11/2020)</t>
    </r>
  </si>
  <si>
    <r>
      <t xml:space="preserve">NHA KHOA KIM 
</t>
    </r>
    <r>
      <rPr>
        <sz val="9"/>
        <color rgb="FFFF0000"/>
        <rFont val="Times New Roman"/>
        <family val="1"/>
      </rPr>
      <t>( Bắt đầu BLVP từ ngày 27/11/2021)</t>
    </r>
  </si>
  <si>
    <t>TP. Thủ Đức</t>
  </si>
  <si>
    <t xml:space="preserve"> 0938 674 379 
 0989 024 820.</t>
  </si>
  <si>
    <t xml:space="preserve">NHA KHOA NHÂN TÂM </t>
  </si>
  <si>
    <t xml:space="preserve">803-805-807-809 đường 3/2 ,Phường 7 </t>
  </si>
  <si>
    <t>0338 565 678</t>
  </si>
  <si>
    <t xml:space="preserve">NHA KHOA 2000 CN Q1 </t>
  </si>
  <si>
    <t>NHA KHOA 2000 CN Q5 ( New )</t>
  </si>
  <si>
    <t>NHA KHOA SYDNEY</t>
  </si>
  <si>
    <t>499-501 Bà Hạt, Phường 8</t>
  </si>
  <si>
    <t>028 3622 5536</t>
  </si>
  <si>
    <t>Nha Khoa Bình An – Cơ sở 4</t>
  </si>
  <si>
    <t>56 Nguyễn Thị Thập, Khu đô thị Him Lam, phường Tân Hưng</t>
  </si>
  <si>
    <t>Quận 7, Tp Hồ Chí Minh.</t>
  </si>
  <si>
    <t>(028) 2233 5656</t>
  </si>
  <si>
    <t>Số 14/D Phúc Nhạc , xã Gia Tân 3</t>
  </si>
  <si>
    <t xml:space="preserve"> BVQT ĐỒNG NAI</t>
  </si>
  <si>
    <t>Thị Xã Bà Rịa</t>
  </si>
  <si>
    <t>PK ĐK VẠN THÀNH SÀI GÒN - CTY TNHH VẠN THÀNH SÀI GÒN</t>
  </si>
  <si>
    <r>
      <t xml:space="preserve">CÔNG TY TNHH CÔNG TY TNHH NHA KHOA BE </t>
    </r>
    <r>
      <rPr>
        <sz val="10"/>
        <color rgb="FFFF0000"/>
        <rFont val="Times New Roman"/>
        <family val="1"/>
      </rPr>
      <t>(NEW)</t>
    </r>
  </si>
  <si>
    <t xml:space="preserve">NHA KHOA DR.BEAM </t>
  </si>
  <si>
    <t>124 Xã Đàn, Phường Phương Liên</t>
  </si>
  <si>
    <t>0966759739</t>
  </si>
  <si>
    <t>ĐỔI TÊN; ĐỔI Đ/C - KHÔNG LL ĐƯỢC - KHÔNG KHẢ THI</t>
  </si>
  <si>
    <t xml:space="preserve">PHÒNG KHÁM ĐA KHOA MEDLATEC </t>
  </si>
  <si>
    <t>024  37162066</t>
  </si>
  <si>
    <r>
      <t>BỆNH VIỆN TỪ DŨ (New)</t>
    </r>
    <r>
      <rPr>
        <sz val="9"/>
        <color rgb="FFFF0000"/>
        <rFont val="Times New Roman"/>
        <family val="1"/>
      </rPr>
      <t>(Liên hệ bakco để lấy xác nhận trước khi đến BLVP)</t>
    </r>
  </si>
  <si>
    <t>PHÒNG KHÁM SIM MEDICAL CENTER</t>
  </si>
  <si>
    <t>BLACLLIST BL</t>
  </si>
  <si>
    <t>(+84 28) 7305 4668 - 1800 6116</t>
  </si>
  <si>
    <t>024.9432658 - 0912.595.554</t>
  </si>
  <si>
    <r>
      <rPr>
        <b/>
        <sz val="12"/>
        <rFont val="Times New Roman"/>
        <family val="1"/>
      </rPr>
      <t xml:space="preserve">                       DSBLVP CÔNG TY CỔ PHẦN BẢO AN KHANG</t>
    </r>
    <r>
      <rPr>
        <b/>
        <sz val="9"/>
        <rFont val="Times New Roman"/>
        <family val="1"/>
      </rPr>
      <t xml:space="preserve">
                 </t>
    </r>
    <r>
      <rPr>
        <b/>
        <i/>
        <sz val="9"/>
        <color rgb="FFC00000"/>
        <rFont val="Times New Roman"/>
        <family val="1"/>
      </rPr>
      <t>( Cập nhật ngày 27/02/2023)</t>
    </r>
  </si>
  <si>
    <t xml:space="preserve">PHÒNG KHÁM ĐA KHOA QUÔC TẾ SÀI GÒN </t>
  </si>
  <si>
    <t>441 Lê Văn Lương, Phường Tân Phong</t>
  </si>
  <si>
    <t>028 3821  3456</t>
  </si>
  <si>
    <t>BẮC NINH</t>
  </si>
  <si>
    <t>PHÒNG KHÁM MEDLATEC Bắc Ninh</t>
  </si>
  <si>
    <t>233 Nguyễn Văn Cừ, Phường Võ Cường, Tp. Bắc Ninh</t>
  </si>
  <si>
    <t>Tỉnh Bắc Ninh</t>
  </si>
  <si>
    <t>098 635 5665</t>
  </si>
  <si>
    <t>PHÒNG KHÁM MEDLATEC MÊ LINH</t>
  </si>
  <si>
    <t>Khu Đô thị Hà Phong, thôn Trung Hậu Đông, xã Tiền Phong</t>
  </si>
  <si>
    <t>Huyện Mê Linh</t>
  </si>
  <si>
    <t>0916 300 183</t>
  </si>
  <si>
    <t>THANH HOÁ</t>
  </si>
  <si>
    <t>PHÒNG KHÁM MEDLATEC Thanh Hoá</t>
  </si>
  <si>
    <t>12-14 Phạm Ngũ Lão, phường Đông Sơn, Tp. Thanh Hoá</t>
  </si>
  <si>
    <t>Tỉnh Thanh Hoá</t>
  </si>
  <si>
    <t>0911 820 936</t>
  </si>
  <si>
    <t>PHÒNG KHÁM MEDLATEC VIỆT NAM</t>
  </si>
  <si>
    <t>Số 2, Ngõ 82 phố Duy Tân, phường Dịch Vọng Hậu</t>
  </si>
  <si>
    <t>0967 903 022</t>
  </si>
  <si>
    <t>VĨNH PHÚC</t>
  </si>
  <si>
    <t>PHÒNG KHÁM MEDLATEC Vĩnh Phúc</t>
  </si>
  <si>
    <t>Đường Nguyễn Tất Thành, khu Dân cư số 2, phường Khai Quang, Tp. Vĩnh Phúc</t>
  </si>
  <si>
    <t>Tỉnh Vĩnh Phúc</t>
  </si>
  <si>
    <t>0984 035 818</t>
  </si>
  <si>
    <t>269 Điện Biên Phủ, Phường Võ Thị Sáu</t>
  </si>
  <si>
    <t>028 39307799  0785 489 479</t>
  </si>
  <si>
    <t>NHA KHOA KIM</t>
  </si>
  <si>
    <t>240-242 Xô Viết Nghệ Tĩnh, P.21</t>
  </si>
  <si>
    <t>028 7301 2188</t>
  </si>
  <si>
    <t xml:space="preserve">NHA KHOA FLORA DENTAL CARE </t>
  </si>
  <si>
    <t>672A5 Phan Văn Trị, KDC Cityland Park Hills, Phường 10</t>
  </si>
  <si>
    <t xml:space="preserve">0938 021 597 </t>
  </si>
  <si>
    <t>NK HẢI ÂU SG</t>
  </si>
  <si>
    <t>127 Đường 29/4, KP5, TT Trảng Bom</t>
  </si>
  <si>
    <t>0902 511 933</t>
  </si>
  <si>
    <t xml:space="preserve">NHA KHOA KIM LUX </t>
  </si>
  <si>
    <t>270 Quang Trung, Phường 10</t>
  </si>
  <si>
    <t>028 7306 5668</t>
  </si>
  <si>
    <t>NHA KHOA KIM QUẬN 2</t>
  </si>
  <si>
    <t xml:space="preserve">Số 03 đường Trần Não, Khu phố 2, Phường An Khánh, </t>
  </si>
  <si>
    <t>NHA KHOA KIM CN XÃ ĐÀN</t>
  </si>
  <si>
    <t>Số 224 Xã Đàn, Phường Phương Liên</t>
  </si>
  <si>
    <t>024 7301 7768</t>
  </si>
  <si>
    <t>BỆNH VIỆN ĐA KHOA GIA ĐỊNH</t>
  </si>
  <si>
    <t>Số 425-427-429 Nơ Trang Long, Phường 13</t>
  </si>
  <si>
    <t>028 3515 4688</t>
  </si>
  <si>
    <t xml:space="preserve">Số 425-427-429 Nơ Trang Long, Phường 13, </t>
  </si>
  <si>
    <t>PHÒNG KHÁM ĐA KHOA MEDIGO – NHÀ THUỐC MEDIGO</t>
  </si>
  <si>
    <t>296 Trần Não, Khu phố 2, Phường An Khánh, TP Thủ Đức</t>
  </si>
  <si>
    <t>1800 2034</t>
  </si>
  <si>
    <t>PHÒNG KHÁM ĐA KHOA LOUKAS 
(Tên cũ PK Thiên Phước)</t>
  </si>
  <si>
    <t>NHA KHOA SINGAE</t>
  </si>
  <si>
    <t>Lacasa Villa, 25 Vũ Ngọc Phan, Láng Hạ</t>
  </si>
  <si>
    <t>0954 11 9999</t>
  </si>
  <si>
    <t>1-1.TM.01-5, HaDo Centrosa Garden, số 200 đường 3/2, Phường 12</t>
  </si>
  <si>
    <t xml:space="preserve">098 889 2483 </t>
  </si>
  <si>
    <t xml:space="preserve">BỆNH VIỆN HOÀN MỸ VINH </t>
  </si>
  <si>
    <t>NHA KHOA KIM CN LẠC LONG QUÂN</t>
  </si>
  <si>
    <t>335B - 337 Lạc Long Quận, Phường 5</t>
  </si>
  <si>
    <t>028 73065 668</t>
  </si>
  <si>
    <t xml:space="preserve">Nha khoa APONA </t>
  </si>
  <si>
    <t>128 Nguyễn Công Trứ, Phường Nguyễn Thái Bình</t>
  </si>
  <si>
    <t>0912 558 350</t>
  </si>
  <si>
    <t>Phòng khám ĐKQT MONACO HEALTHCARE</t>
  </si>
  <si>
    <t>493 Điện Biên Phủ, Phường 3</t>
  </si>
  <si>
    <t>084 4493 493</t>
  </si>
  <si>
    <t>NHA KHOA ĐÔNG NAM – CN LÊ HỒNG PHONG</t>
  </si>
  <si>
    <t>614-616 Lê Hồng Phong, Phường 10</t>
  </si>
  <si>
    <t>028 3830 3614 
0972 411 411</t>
  </si>
  <si>
    <t>NHA KHOA SAIDO – CN GÒ VẤP</t>
  </si>
  <si>
    <t>Số 39 đường 30, phường 6</t>
  </si>
  <si>
    <t xml:space="preserve">090 364 7555
028 3997 3373 </t>
  </si>
  <si>
    <t>QUẢNG NAM</t>
  </si>
  <si>
    <t>BỆNH VIỆN ĐA KHOA SÀI GÒN HỘI AN</t>
  </si>
  <si>
    <t>06 Phan Đình Phùng, Phường Tân An</t>
  </si>
  <si>
    <t>Thành phố Hội An</t>
  </si>
  <si>
    <t>02353 921 656</t>
  </si>
  <si>
    <t xml:space="preserve">NHA KHOA BERLIN </t>
  </si>
  <si>
    <t>60 Lê Văn Thọ, Phường 11</t>
  </si>
  <si>
    <t>0773 131 888</t>
  </si>
  <si>
    <t>PHÒNG KHÁM MEDLATEC Cầu Giấy
(Tên cũ: PHÒNG KHÁM MEDLATEC VIỆT NAM)</t>
  </si>
  <si>
    <t>CÔNG TY TNHH MEDLATEC VIỆT NAM 
(Tên cũ: CTY TNHH CÔNG NGHỆ VÀ XÉT NGHIỆM Y HỌC (BV MEDLATEC) )</t>
  </si>
  <si>
    <t>BỆNH VIỆN ĐA KHOA SÀI GÒN TAM KỲ</t>
  </si>
  <si>
    <t>Lô A50 Trương Chí Cương, P.Hòa Thuận</t>
  </si>
  <si>
    <t>Thành phố Tam Kỳ</t>
  </si>
  <si>
    <t>0235 3828 444</t>
  </si>
  <si>
    <t>NHA KHOA KIM BẾN THÀNH</t>
  </si>
  <si>
    <t>A43-187A Cống Quỳnh, P Nguyễn Cư Trinh</t>
  </si>
  <si>
    <t xml:space="preserve">028.7304.7466 </t>
  </si>
  <si>
    <t xml:space="preserve">028 7304 7466 </t>
  </si>
  <si>
    <t>150-152 Hai Bà Trưng, Đa Kao</t>
  </si>
  <si>
    <t>NHA KHOA KIM CN MINH KHAI</t>
  </si>
  <si>
    <t>500-502 Nguyễn Thị Minh Khai, P.2</t>
  </si>
  <si>
    <t xml:space="preserve">028.730.8266 </t>
  </si>
  <si>
    <t xml:space="preserve">028.7304.2766 </t>
  </si>
  <si>
    <t>1401-1403, kp Mỹ Toàn 2-H4, Nguyễn Văn Linh, P.Tân Phong</t>
  </si>
  <si>
    <t xml:space="preserve">028.730.82668 </t>
  </si>
  <si>
    <t>NHA KHOA KIM PHÚ MỸ HƯNG</t>
  </si>
  <si>
    <t>348-350 Nguyễn Trãi, P.8</t>
  </si>
  <si>
    <t>NHA KHOA GREENFIELD</t>
  </si>
  <si>
    <t>Tầng 1-2-3, Số 95, Phố Trung Hòa, Phường Yên Hòa</t>
  </si>
  <si>
    <t>0929 198 847 
0906 621 988</t>
  </si>
  <si>
    <t>60C tổ 28, đường Nguyễn Thị Thập, KP 3A, P. Bình Thuận</t>
  </si>
  <si>
    <t>410-410A-410B Hậu Giang, Phường 12</t>
  </si>
  <si>
    <t>369A-370A đường Nguyễn Ảnh Thủ, KP1, Phường Trung Mỹ Tây</t>
  </si>
  <si>
    <t>Số 93A, Nguyễn Aí Quốc, Phường Tân Phong</t>
  </si>
  <si>
    <t>191 Phú Lợi, Phường Phú Lợi</t>
  </si>
  <si>
    <t>357 Phan Xích Long, Phường 1</t>
  </si>
  <si>
    <t>586A Luỹ Bán Bích, Phường Hoà Thạnh</t>
  </si>
  <si>
    <t>Quận 6</t>
  </si>
  <si>
    <t>NHA KHOA KIM QUẬN 6</t>
  </si>
  <si>
    <t>NHA KHOA KIM NGUYỄN ẢNH THỦ</t>
  </si>
  <si>
    <t>NHA KHOA KIM BIÊN HÒA</t>
  </si>
  <si>
    <t>33-35 Lê Văn Duyệt, Phường 3</t>
  </si>
  <si>
    <t>101 Nam Kỳ Khởi Nghĩa, P.3,</t>
  </si>
  <si>
    <t xml:space="preserve">1900 6899
</t>
  </si>
  <si>
    <t xml:space="preserve">1903 6899
</t>
  </si>
  <si>
    <t xml:space="preserve">
1900 6899</t>
  </si>
  <si>
    <t>028 7304 1699 
0967782344</t>
  </si>
  <si>
    <t>028 7302 709
0898311009</t>
  </si>
  <si>
    <t>0287 3049 699
0931475205</t>
  </si>
  <si>
    <t>02517309668
0329482774</t>
  </si>
  <si>
    <t>027 4730 7899 
0833411428</t>
  </si>
  <si>
    <t>Thành phố Thủ Dầu Một</t>
  </si>
  <si>
    <t xml:space="preserve"> NHA KHOA KIM PHÚ LỢI</t>
  </si>
  <si>
    <t>NHA KHOA KIM PHAN XÍCH LONG</t>
  </si>
  <si>
    <t>028 73051668
0356895652</t>
  </si>
  <si>
    <t>028 73051668
0364897505</t>
  </si>
  <si>
    <t>NHA KHOA KIM LŨY BÁN BÍCH</t>
  </si>
  <si>
    <t>0938 674 379 
0989 024 820</t>
  </si>
  <si>
    <r>
      <t xml:space="preserve">                       Danh sách BLVP CÔNG TY CỔ PHẦN BẢO AN KHANG
                 </t>
    </r>
    <r>
      <rPr>
        <b/>
        <i/>
        <sz val="12"/>
        <color rgb="FFC00000"/>
        <rFont val="Times New Roman"/>
        <family val="1"/>
      </rPr>
      <t>( Cập nhật ngày 26/03/2025)</t>
    </r>
  </si>
  <si>
    <t>BỆNH VIỆN ĐẠI HỌC Y KHOA PHAN CHÂU TRINH – Quảng Nam</t>
  </si>
  <si>
    <t>Số 09, Nguyễn Gia Thiều, Phường Điện Ngọc, Thị xã Điện Bàn</t>
  </si>
  <si>
    <t>Quảng Nam</t>
  </si>
  <si>
    <t>02353787333</t>
  </si>
  <si>
    <t xml:space="preserve">NHA KHOA HOA KỲ </t>
  </si>
  <si>
    <t>1111 Lũy Bán Bích, P.Tân Sơn Nhì</t>
  </si>
  <si>
    <t>0909 284 955</t>
  </si>
  <si>
    <t xml:space="preserve">TRUNG TÂM Y KHOA SÀI GÒN - SÀI GÒN MEDIC </t>
  </si>
  <si>
    <t>305A Điện Biên Phủ, Phường Võ Thị Sáu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</si>
</sst>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theme="5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9"/>
      <color rgb="FFC00000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5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1"/>
      <color rgb="FF050505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0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0" fillId="0" borderId="1" xfId="0" applyBorder="1"/>
    <xf numFmtId="0" fontId="6" fillId="3" borderId="8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6" fillId="0" borderId="6" xfId="0" applyFont="1" applyBorder="1" applyAlignment="1">
      <alignment horizontal="left" vertical="center"/>
    </xf>
    <xf numFmtId="0" fontId="6" fillId="0" borderId="6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3" borderId="3" xfId="0" quotePrefix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4" fillId="3" borderId="0" xfId="0" applyFont="1" applyFill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7" xfId="0" quotePrefix="1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/>
    </xf>
    <xf numFmtId="0" fontId="11" fillId="7" borderId="1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11" fillId="3" borderId="7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8" borderId="3" xfId="0" quotePrefix="1" applyFont="1" applyFill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10" fillId="7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9" fillId="3" borderId="0" xfId="0" applyFont="1" applyFill="1"/>
    <xf numFmtId="0" fontId="10" fillId="3" borderId="6" xfId="0" quotePrefix="1" applyFont="1" applyFill="1" applyBorder="1" applyAlignment="1">
      <alignment horizontal="left" vertical="center" wrapText="1"/>
    </xf>
    <xf numFmtId="0" fontId="11" fillId="3" borderId="6" xfId="0" quotePrefix="1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20" fillId="0" borderId="1" xfId="2" applyBorder="1" applyAlignment="1">
      <alignment vertical="center"/>
    </xf>
    <xf numFmtId="0" fontId="11" fillId="7" borderId="3" xfId="0" quotePrefix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20" fillId="0" borderId="1" xfId="2" applyBorder="1"/>
    <xf numFmtId="0" fontId="9" fillId="7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left" vertical="center"/>
    </xf>
    <xf numFmtId="0" fontId="11" fillId="7" borderId="11" xfId="0" quotePrefix="1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vertical="center" wrapText="1"/>
    </xf>
    <xf numFmtId="0" fontId="21" fillId="3" borderId="1" xfId="0" applyFont="1" applyFill="1" applyBorder="1"/>
    <xf numFmtId="0" fontId="11" fillId="3" borderId="1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vertical="center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22" fillId="3" borderId="0" xfId="0" applyFont="1" applyFill="1" applyAlignment="1">
      <alignment vertical="center"/>
    </xf>
    <xf numFmtId="0" fontId="10" fillId="0" borderId="3" xfId="0" quotePrefix="1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4" fillId="3" borderId="0" xfId="0" quotePrefix="1" applyFont="1" applyFill="1"/>
    <xf numFmtId="0" fontId="10" fillId="8" borderId="3" xfId="0" quotePrefix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vertical="center"/>
    </xf>
    <xf numFmtId="0" fontId="25" fillId="7" borderId="1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left" vertical="center"/>
    </xf>
    <xf numFmtId="0" fontId="0" fillId="3" borderId="0" xfId="0" applyFill="1"/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0" fillId="3" borderId="1" xfId="0" applyFill="1" applyBorder="1"/>
    <xf numFmtId="0" fontId="27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6" fillId="0" borderId="1" xfId="0" quotePrefix="1" applyNumberFormat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4" fillId="3" borderId="3" xfId="0" quotePrefix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quotePrefix="1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12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quotePrefix="1" applyFont="1" applyBorder="1"/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302563</xdr:colOff>
      <xdr:row>0</xdr:row>
      <xdr:rowOff>66675</xdr:rowOff>
    </xdr:from>
    <xdr:to>
      <xdr:col>1</xdr:col>
      <xdr:colOff>1790700</xdr:colOff>
      <xdr:row>1</xdr:row>
      <xdr:rowOff>609600</xdr:rowOff>
    </xdr:to>
    <xdr:pic>
      <xdr:nvPicPr>
        <xdr:cNvPr id="3" name="Picture 2" descr="tieu de bakco">
          <a:extLst>
            <a:ext uri="{FF2B5EF4-FFF2-40B4-BE49-F238E27FC236}">
              <a16:creationId xmlns:a16="http://schemas.microsoft.com/office/drawing/2014/main" id="{747778B6-694D-4DE9-BE46-8D77EE9F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938" y="66675"/>
          <a:ext cx="1488137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616889</xdr:colOff>
      <xdr:row>0</xdr:row>
      <xdr:rowOff>103369</xdr:rowOff>
    </xdr:from>
    <xdr:to>
      <xdr:col>1</xdr:col>
      <xdr:colOff>1246634</xdr:colOff>
      <xdr:row>1</xdr:row>
      <xdr:rowOff>600075</xdr:rowOff>
    </xdr:to>
    <xdr:pic>
      <xdr:nvPicPr>
        <xdr:cNvPr id="2" name="Picture 1" descr="tieu de bakco">
          <a:extLst>
            <a:ext uri="{FF2B5EF4-FFF2-40B4-BE49-F238E27FC236}">
              <a16:creationId xmlns:a16="http://schemas.microsoft.com/office/drawing/2014/main" id="{752CFEA2-7B68-4494-A376-1D2E8B41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889" y="103369"/>
          <a:ext cx="1458420" cy="99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"/>
  <sheetViews>
    <sheetView tabSelected="1" topLeftCell="A67" workbookViewId="0">
      <selection activeCell="B73" sqref="B73"/>
    </sheetView>
  </sheetViews>
  <sheetFormatPr defaultRowHeight="15" x14ac:dyDescent="0.25"/>
  <cols>
    <col min="1" max="1" width="5" style="229" customWidth="1"/>
    <col min="2" max="2" width="55.28515625" customWidth="1"/>
    <col min="3" max="3" width="55.7109375" customWidth="1"/>
    <col min="4" max="4" width="20.5703125" bestFit="1" customWidth="1"/>
    <col min="5" max="5" width="18.85546875" style="243" bestFit="1" customWidth="1"/>
    <col min="6" max="6" width="25.7109375" customWidth="1"/>
  </cols>
  <sheetData>
    <row r="1" spans="1:6" ht="35.25" customHeight="1" x14ac:dyDescent="0.25">
      <c r="A1" s="266" t="s">
        <v>745</v>
      </c>
      <c r="B1" s="266"/>
      <c r="C1" s="266"/>
      <c r="D1" s="266"/>
      <c r="E1" s="266"/>
      <c r="F1" s="266"/>
    </row>
    <row r="2" spans="1:6" ht="52.5" customHeight="1" x14ac:dyDescent="0.25">
      <c r="A2" s="266"/>
      <c r="B2" s="266"/>
      <c r="C2" s="266"/>
      <c r="D2" s="266"/>
      <c r="E2" s="266"/>
      <c r="F2" s="266"/>
    </row>
    <row r="3" spans="1:6" x14ac:dyDescent="0.25">
      <c r="A3" s="84"/>
      <c r="B3" s="85"/>
      <c r="C3" s="84"/>
      <c r="D3" s="84"/>
      <c r="E3" s="230"/>
      <c r="F3" s="84"/>
    </row>
    <row r="4" spans="1:6" x14ac:dyDescent="0.25">
      <c r="A4" s="1" t="s">
        <v>0</v>
      </c>
      <c r="B4" s="2" t="s">
        <v>1</v>
      </c>
      <c r="C4" s="1" t="s">
        <v>2</v>
      </c>
      <c r="D4" s="3" t="s">
        <v>3</v>
      </c>
      <c r="E4" s="231" t="s">
        <v>4</v>
      </c>
      <c r="F4" s="1" t="s">
        <v>5</v>
      </c>
    </row>
    <row r="5" spans="1:6" ht="15.75" x14ac:dyDescent="0.25">
      <c r="A5" s="260"/>
      <c r="B5" s="263" t="s">
        <v>6</v>
      </c>
      <c r="C5" s="263"/>
      <c r="D5" s="263"/>
      <c r="E5" s="263"/>
      <c r="F5" s="261"/>
    </row>
    <row r="6" spans="1:6" x14ac:dyDescent="0.25">
      <c r="A6" s="247"/>
      <c r="B6" s="264" t="s">
        <v>7</v>
      </c>
      <c r="C6" s="265"/>
      <c r="D6" s="265"/>
      <c r="E6" s="267"/>
      <c r="F6" s="247"/>
    </row>
    <row r="7" spans="1:6" x14ac:dyDescent="0.25">
      <c r="A7" s="4">
        <v>1</v>
      </c>
      <c r="B7" s="5" t="s">
        <v>8</v>
      </c>
      <c r="C7" s="5" t="s">
        <v>9</v>
      </c>
      <c r="D7" s="6" t="s">
        <v>10</v>
      </c>
      <c r="E7" s="7" t="s">
        <v>11</v>
      </c>
      <c r="F7" s="5"/>
    </row>
    <row r="8" spans="1:6" ht="25.5" x14ac:dyDescent="0.25">
      <c r="A8" s="4">
        <v>2</v>
      </c>
      <c r="B8" s="8" t="s">
        <v>12</v>
      </c>
      <c r="C8" s="5" t="s">
        <v>13</v>
      </c>
      <c r="D8" s="6" t="s">
        <v>10</v>
      </c>
      <c r="E8" s="9" t="s">
        <v>14</v>
      </c>
      <c r="F8" s="10"/>
    </row>
    <row r="9" spans="1:6" x14ac:dyDescent="0.25">
      <c r="A9" s="4">
        <v>3</v>
      </c>
      <c r="B9" s="5" t="s">
        <v>15</v>
      </c>
      <c r="C9" s="5" t="s">
        <v>16</v>
      </c>
      <c r="D9" s="6" t="s">
        <v>17</v>
      </c>
      <c r="E9" s="9" t="s">
        <v>18</v>
      </c>
      <c r="F9" s="11"/>
    </row>
    <row r="10" spans="1:6" x14ac:dyDescent="0.25">
      <c r="A10" s="4">
        <v>4</v>
      </c>
      <c r="B10" s="5" t="s">
        <v>19</v>
      </c>
      <c r="C10" s="5" t="s">
        <v>20</v>
      </c>
      <c r="D10" s="6" t="s">
        <v>21</v>
      </c>
      <c r="E10" s="7" t="s">
        <v>22</v>
      </c>
      <c r="F10" s="5"/>
    </row>
    <row r="11" spans="1:6" x14ac:dyDescent="0.25">
      <c r="A11" s="4">
        <v>5</v>
      </c>
      <c r="B11" s="86" t="s">
        <v>528</v>
      </c>
      <c r="C11" s="58" t="s">
        <v>525</v>
      </c>
      <c r="D11" s="58" t="s">
        <v>526</v>
      </c>
      <c r="E11" s="87" t="s">
        <v>527</v>
      </c>
      <c r="F11" s="5"/>
    </row>
    <row r="12" spans="1:6" x14ac:dyDescent="0.25">
      <c r="A12" s="4">
        <v>6</v>
      </c>
      <c r="B12" s="5" t="s">
        <v>23</v>
      </c>
      <c r="C12" s="5" t="s">
        <v>24</v>
      </c>
      <c r="D12" s="6" t="s">
        <v>25</v>
      </c>
      <c r="E12" s="7" t="s">
        <v>26</v>
      </c>
      <c r="F12" s="12"/>
    </row>
    <row r="13" spans="1:6" x14ac:dyDescent="0.25">
      <c r="A13" s="4">
        <v>7</v>
      </c>
      <c r="B13" s="196" t="s">
        <v>658</v>
      </c>
      <c r="C13" s="196" t="s">
        <v>659</v>
      </c>
      <c r="D13" s="6" t="s">
        <v>29</v>
      </c>
      <c r="E13" s="214" t="s">
        <v>660</v>
      </c>
      <c r="F13" s="5"/>
    </row>
    <row r="14" spans="1:6" ht="25.5" x14ac:dyDescent="0.25">
      <c r="A14" s="4">
        <v>8</v>
      </c>
      <c r="B14" s="13" t="s">
        <v>34</v>
      </c>
      <c r="C14" s="13" t="s">
        <v>35</v>
      </c>
      <c r="D14" s="15" t="s">
        <v>36</v>
      </c>
      <c r="E14" s="16" t="s">
        <v>37</v>
      </c>
      <c r="F14" s="5"/>
    </row>
    <row r="15" spans="1:6" x14ac:dyDescent="0.25">
      <c r="A15" s="4">
        <v>9</v>
      </c>
      <c r="B15" s="5" t="s">
        <v>38</v>
      </c>
      <c r="C15" s="5" t="s">
        <v>39</v>
      </c>
      <c r="D15" s="6" t="s">
        <v>40</v>
      </c>
      <c r="E15" s="7" t="s">
        <v>41</v>
      </c>
      <c r="F15" s="5"/>
    </row>
    <row r="16" spans="1:6" x14ac:dyDescent="0.25">
      <c r="A16" s="4">
        <v>10</v>
      </c>
      <c r="B16" s="5" t="s">
        <v>42</v>
      </c>
      <c r="C16" s="5" t="s">
        <v>43</v>
      </c>
      <c r="D16" s="6" t="s">
        <v>44</v>
      </c>
      <c r="E16" s="7" t="s">
        <v>45</v>
      </c>
      <c r="F16" s="5"/>
    </row>
    <row r="17" spans="1:6" x14ac:dyDescent="0.25">
      <c r="A17" s="4">
        <v>11</v>
      </c>
      <c r="B17" s="5" t="s">
        <v>46</v>
      </c>
      <c r="C17" s="5" t="s">
        <v>47</v>
      </c>
      <c r="D17" s="6" t="s">
        <v>48</v>
      </c>
      <c r="E17" s="7" t="s">
        <v>49</v>
      </c>
      <c r="F17" s="5"/>
    </row>
    <row r="18" spans="1:6" x14ac:dyDescent="0.25">
      <c r="A18" s="4">
        <v>12</v>
      </c>
      <c r="B18" s="17" t="s">
        <v>50</v>
      </c>
      <c r="C18" s="17" t="s">
        <v>51</v>
      </c>
      <c r="D18" s="6" t="s">
        <v>48</v>
      </c>
      <c r="E18" s="7" t="s">
        <v>52</v>
      </c>
      <c r="F18" s="5"/>
    </row>
    <row r="19" spans="1:6" x14ac:dyDescent="0.25">
      <c r="A19" s="4">
        <v>13</v>
      </c>
      <c r="B19" s="5" t="s">
        <v>53</v>
      </c>
      <c r="C19" s="17" t="s">
        <v>54</v>
      </c>
      <c r="D19" s="6" t="s">
        <v>40</v>
      </c>
      <c r="E19" s="7" t="s">
        <v>55</v>
      </c>
      <c r="F19" s="12"/>
    </row>
    <row r="20" spans="1:6" x14ac:dyDescent="0.25">
      <c r="A20" s="4">
        <v>14</v>
      </c>
      <c r="B20" s="5" t="s">
        <v>56</v>
      </c>
      <c r="C20" s="5" t="s">
        <v>57</v>
      </c>
      <c r="D20" s="6" t="s">
        <v>40</v>
      </c>
      <c r="E20" s="7" t="s">
        <v>58</v>
      </c>
      <c r="F20" s="12"/>
    </row>
    <row r="21" spans="1:6" x14ac:dyDescent="0.25">
      <c r="A21" s="4">
        <v>15</v>
      </c>
      <c r="B21" s="18" t="s">
        <v>59</v>
      </c>
      <c r="C21" s="19" t="s">
        <v>60</v>
      </c>
      <c r="D21" s="20" t="s">
        <v>61</v>
      </c>
      <c r="E21" s="21" t="s">
        <v>62</v>
      </c>
      <c r="F21" s="22"/>
    </row>
    <row r="22" spans="1:6" x14ac:dyDescent="0.25">
      <c r="A22" s="247"/>
      <c r="B22" s="262" t="s">
        <v>63</v>
      </c>
      <c r="C22" s="262"/>
      <c r="D22" s="262"/>
      <c r="E22" s="262"/>
      <c r="F22" s="249"/>
    </row>
    <row r="23" spans="1:6" x14ac:dyDescent="0.25">
      <c r="A23" s="4">
        <v>16</v>
      </c>
      <c r="B23" s="23" t="s">
        <v>64</v>
      </c>
      <c r="C23" s="24" t="s">
        <v>65</v>
      </c>
      <c r="D23" s="14" t="s">
        <v>66</v>
      </c>
      <c r="E23" s="14" t="s">
        <v>67</v>
      </c>
      <c r="F23" s="13"/>
    </row>
    <row r="24" spans="1:6" x14ac:dyDescent="0.25">
      <c r="A24" s="4">
        <v>17</v>
      </c>
      <c r="B24" s="23" t="s">
        <v>68</v>
      </c>
      <c r="C24" s="24" t="s">
        <v>69</v>
      </c>
      <c r="D24" s="14" t="s">
        <v>70</v>
      </c>
      <c r="E24" s="14" t="s">
        <v>71</v>
      </c>
      <c r="F24" s="13"/>
    </row>
    <row r="25" spans="1:6" ht="43.5" customHeight="1" x14ac:dyDescent="0.25">
      <c r="A25" s="4">
        <v>18</v>
      </c>
      <c r="B25" s="8" t="s">
        <v>696</v>
      </c>
      <c r="C25" s="13" t="s">
        <v>73</v>
      </c>
      <c r="D25" s="14" t="s">
        <v>70</v>
      </c>
      <c r="E25" s="7" t="s">
        <v>74</v>
      </c>
      <c r="F25" s="13"/>
    </row>
    <row r="26" spans="1:6" x14ac:dyDescent="0.25">
      <c r="A26" s="4">
        <v>19</v>
      </c>
      <c r="B26" s="26" t="s">
        <v>75</v>
      </c>
      <c r="C26" s="27" t="s">
        <v>76</v>
      </c>
      <c r="D26" s="28" t="s">
        <v>77</v>
      </c>
      <c r="E26" s="28" t="s">
        <v>78</v>
      </c>
      <c r="F26" s="29"/>
    </row>
    <row r="27" spans="1:6" x14ac:dyDescent="0.25">
      <c r="A27" s="4">
        <v>20</v>
      </c>
      <c r="B27" s="13" t="s">
        <v>82</v>
      </c>
      <c r="C27" s="13" t="s">
        <v>83</v>
      </c>
      <c r="D27" s="28" t="s">
        <v>77</v>
      </c>
      <c r="E27" s="14" t="s">
        <v>84</v>
      </c>
      <c r="F27" s="13"/>
    </row>
    <row r="28" spans="1:6" x14ac:dyDescent="0.25">
      <c r="A28" s="4">
        <v>21</v>
      </c>
      <c r="B28" s="30" t="s">
        <v>85</v>
      </c>
      <c r="C28" s="13" t="s">
        <v>86</v>
      </c>
      <c r="D28" s="15" t="s">
        <v>87</v>
      </c>
      <c r="E28" s="14" t="s">
        <v>88</v>
      </c>
      <c r="F28" s="13"/>
    </row>
    <row r="29" spans="1:6" x14ac:dyDescent="0.25">
      <c r="A29" s="4">
        <v>22</v>
      </c>
      <c r="B29" s="29" t="s">
        <v>89</v>
      </c>
      <c r="C29" s="18" t="s">
        <v>90</v>
      </c>
      <c r="D29" s="31" t="s">
        <v>91</v>
      </c>
      <c r="E29" s="36" t="s">
        <v>92</v>
      </c>
      <c r="F29" s="29"/>
    </row>
    <row r="30" spans="1:6" x14ac:dyDescent="0.25">
      <c r="A30" s="4">
        <v>23</v>
      </c>
      <c r="B30" s="6" t="s">
        <v>93</v>
      </c>
      <c r="C30" s="6" t="s">
        <v>94</v>
      </c>
      <c r="D30" s="6" t="s">
        <v>95</v>
      </c>
      <c r="E30" s="6" t="s">
        <v>96</v>
      </c>
      <c r="F30" s="12"/>
    </row>
    <row r="31" spans="1:6" x14ac:dyDescent="0.25">
      <c r="A31" s="250"/>
      <c r="B31" s="262" t="s">
        <v>97</v>
      </c>
      <c r="C31" s="262"/>
      <c r="D31" s="262"/>
      <c r="E31" s="262"/>
      <c r="F31" s="249"/>
    </row>
    <row r="32" spans="1:6" x14ac:dyDescent="0.25">
      <c r="A32" s="250"/>
      <c r="B32" s="262" t="s">
        <v>101</v>
      </c>
      <c r="C32" s="262"/>
      <c r="D32" s="262"/>
      <c r="E32" s="262"/>
      <c r="F32" s="249"/>
    </row>
    <row r="33" spans="1:10" x14ac:dyDescent="0.25">
      <c r="A33" s="4">
        <v>24</v>
      </c>
      <c r="B33" s="13" t="s">
        <v>671</v>
      </c>
      <c r="C33" s="13" t="s">
        <v>103</v>
      </c>
      <c r="D33" s="15" t="s">
        <v>104</v>
      </c>
      <c r="E33" s="14" t="s">
        <v>105</v>
      </c>
      <c r="F33" s="11"/>
    </row>
    <row r="34" spans="1:10" x14ac:dyDescent="0.25">
      <c r="A34" s="250"/>
      <c r="B34" s="262" t="s">
        <v>106</v>
      </c>
      <c r="C34" s="262"/>
      <c r="D34" s="262"/>
      <c r="E34" s="262"/>
      <c r="F34" s="249"/>
    </row>
    <row r="35" spans="1:10" x14ac:dyDescent="0.25">
      <c r="A35" s="4">
        <v>25</v>
      </c>
      <c r="B35" s="13" t="s">
        <v>107</v>
      </c>
      <c r="C35" s="8" t="s">
        <v>108</v>
      </c>
      <c r="D35" s="32" t="s">
        <v>109</v>
      </c>
      <c r="E35" s="14" t="s">
        <v>110</v>
      </c>
      <c r="F35" s="13"/>
    </row>
    <row r="36" spans="1:10" x14ac:dyDescent="0.25">
      <c r="A36" s="250"/>
      <c r="B36" s="262" t="s">
        <v>111</v>
      </c>
      <c r="C36" s="262"/>
      <c r="D36" s="262"/>
      <c r="E36" s="262"/>
      <c r="F36" s="249"/>
    </row>
    <row r="37" spans="1:10" x14ac:dyDescent="0.25">
      <c r="A37" s="4">
        <v>26</v>
      </c>
      <c r="B37" s="13" t="s">
        <v>112</v>
      </c>
      <c r="C37" s="13" t="s">
        <v>113</v>
      </c>
      <c r="D37" s="15" t="s">
        <v>114</v>
      </c>
      <c r="E37" s="14" t="s">
        <v>115</v>
      </c>
      <c r="F37" s="13"/>
    </row>
    <row r="38" spans="1:10" x14ac:dyDescent="0.25">
      <c r="A38" s="250"/>
      <c r="B38" s="262" t="s">
        <v>119</v>
      </c>
      <c r="C38" s="262"/>
      <c r="D38" s="262"/>
      <c r="E38" s="262"/>
      <c r="F38" s="249"/>
    </row>
    <row r="39" spans="1:10" x14ac:dyDescent="0.25">
      <c r="A39" s="4">
        <v>27</v>
      </c>
      <c r="B39" s="23" t="s">
        <v>120</v>
      </c>
      <c r="C39" s="24" t="s">
        <v>121</v>
      </c>
      <c r="D39" s="14" t="s">
        <v>122</v>
      </c>
      <c r="E39" s="14" t="s">
        <v>123</v>
      </c>
      <c r="F39" s="13"/>
    </row>
    <row r="40" spans="1:10" x14ac:dyDescent="0.25">
      <c r="A40" s="4">
        <v>28</v>
      </c>
      <c r="B40" s="23" t="s">
        <v>124</v>
      </c>
      <c r="C40" s="24" t="s">
        <v>125</v>
      </c>
      <c r="D40" s="14" t="s">
        <v>126</v>
      </c>
      <c r="E40" s="14" t="s">
        <v>127</v>
      </c>
      <c r="F40" s="13"/>
    </row>
    <row r="41" spans="1:10" x14ac:dyDescent="0.25">
      <c r="A41" s="4">
        <v>29</v>
      </c>
      <c r="B41" s="23" t="s">
        <v>128</v>
      </c>
      <c r="C41" s="8" t="s">
        <v>129</v>
      </c>
      <c r="D41" s="15" t="s">
        <v>130</v>
      </c>
      <c r="E41" s="232" t="s">
        <v>131</v>
      </c>
      <c r="F41" s="11"/>
    </row>
    <row r="42" spans="1:10" x14ac:dyDescent="0.25">
      <c r="A42" s="4">
        <v>30</v>
      </c>
      <c r="B42" s="23" t="s">
        <v>132</v>
      </c>
      <c r="C42" s="13" t="s">
        <v>133</v>
      </c>
      <c r="D42" s="15" t="s">
        <v>126</v>
      </c>
      <c r="E42" s="33" t="s">
        <v>134</v>
      </c>
      <c r="F42" s="11"/>
    </row>
    <row r="43" spans="1:10" x14ac:dyDescent="0.25">
      <c r="A43" s="251"/>
      <c r="B43" s="262" t="s">
        <v>687</v>
      </c>
      <c r="C43" s="262"/>
      <c r="D43" s="262"/>
      <c r="E43" s="262"/>
      <c r="F43" s="252"/>
    </row>
    <row r="44" spans="1:10" s="208" customFormat="1" x14ac:dyDescent="0.25">
      <c r="A44" s="43">
        <v>31</v>
      </c>
      <c r="B44" s="56" t="s">
        <v>697</v>
      </c>
      <c r="C44" s="196" t="s">
        <v>698</v>
      </c>
      <c r="D44" s="15" t="s">
        <v>699</v>
      </c>
      <c r="E44" s="214" t="s">
        <v>700</v>
      </c>
      <c r="F44" s="11"/>
      <c r="G44" s="194"/>
      <c r="H44" s="194"/>
      <c r="I44" s="194"/>
      <c r="J44" s="194"/>
    </row>
    <row r="45" spans="1:10" s="194" customFormat="1" x14ac:dyDescent="0.25">
      <c r="A45" s="43">
        <v>32</v>
      </c>
      <c r="B45" s="57" t="s">
        <v>746</v>
      </c>
      <c r="C45" s="214" t="s">
        <v>747</v>
      </c>
      <c r="D45" s="214" t="s">
        <v>748</v>
      </c>
      <c r="E45" s="245" t="s">
        <v>749</v>
      </c>
      <c r="F45" s="244"/>
    </row>
    <row r="46" spans="1:10" x14ac:dyDescent="0.25">
      <c r="A46" s="43">
        <v>33</v>
      </c>
      <c r="B46" s="205" t="s">
        <v>688</v>
      </c>
      <c r="C46" s="206" t="s">
        <v>689</v>
      </c>
      <c r="D46" s="206" t="s">
        <v>690</v>
      </c>
      <c r="E46" s="233" t="s">
        <v>691</v>
      </c>
      <c r="F46" s="207"/>
    </row>
    <row r="47" spans="1:10" x14ac:dyDescent="0.25">
      <c r="A47" s="250"/>
      <c r="B47" s="262" t="s">
        <v>137</v>
      </c>
      <c r="C47" s="262"/>
      <c r="D47" s="262"/>
      <c r="E47" s="262"/>
      <c r="F47" s="249"/>
    </row>
    <row r="48" spans="1:10" x14ac:dyDescent="0.25">
      <c r="A48" s="4">
        <v>34</v>
      </c>
      <c r="B48" s="35" t="s">
        <v>138</v>
      </c>
      <c r="C48" s="36" t="s">
        <v>139</v>
      </c>
      <c r="D48" s="37" t="s">
        <v>140</v>
      </c>
      <c r="E48" s="38" t="s">
        <v>141</v>
      </c>
      <c r="F48" s="39"/>
    </row>
    <row r="49" spans="1:6" x14ac:dyDescent="0.25">
      <c r="A49" s="4">
        <v>35</v>
      </c>
      <c r="B49" s="40" t="s">
        <v>142</v>
      </c>
      <c r="C49" s="41" t="s">
        <v>143</v>
      </c>
      <c r="D49" s="42" t="s">
        <v>140</v>
      </c>
      <c r="E49" s="7" t="s">
        <v>144</v>
      </c>
      <c r="F49" s="5"/>
    </row>
    <row r="50" spans="1:6" x14ac:dyDescent="0.25">
      <c r="A50" s="250"/>
      <c r="B50" s="262" t="s">
        <v>145</v>
      </c>
      <c r="C50" s="262"/>
      <c r="D50" s="262"/>
      <c r="E50" s="262"/>
      <c r="F50" s="249"/>
    </row>
    <row r="51" spans="1:6" x14ac:dyDescent="0.25">
      <c r="A51" s="4">
        <v>36</v>
      </c>
      <c r="B51" s="40" t="s">
        <v>146</v>
      </c>
      <c r="C51" s="41" t="s">
        <v>147</v>
      </c>
      <c r="D51" s="42" t="s">
        <v>148</v>
      </c>
      <c r="E51" s="7" t="s">
        <v>149</v>
      </c>
      <c r="F51" s="5"/>
    </row>
    <row r="52" spans="1:6" x14ac:dyDescent="0.25">
      <c r="A52" s="4">
        <v>37</v>
      </c>
      <c r="B52" s="40" t="s">
        <v>150</v>
      </c>
      <c r="C52" s="41" t="s">
        <v>151</v>
      </c>
      <c r="D52" s="42" t="s">
        <v>152</v>
      </c>
      <c r="E52" s="7" t="s">
        <v>153</v>
      </c>
      <c r="F52" s="5"/>
    </row>
    <row r="53" spans="1:6" x14ac:dyDescent="0.25">
      <c r="A53" s="4">
        <v>38</v>
      </c>
      <c r="B53" s="29" t="s">
        <v>154</v>
      </c>
      <c r="C53" s="29" t="s">
        <v>155</v>
      </c>
      <c r="D53" s="36" t="s">
        <v>156</v>
      </c>
      <c r="E53" s="36" t="s">
        <v>157</v>
      </c>
      <c r="F53" s="29"/>
    </row>
    <row r="54" spans="1:6" x14ac:dyDescent="0.25">
      <c r="A54" s="250"/>
      <c r="B54" s="264" t="s">
        <v>158</v>
      </c>
      <c r="C54" s="265"/>
      <c r="D54" s="265"/>
      <c r="E54" s="265"/>
      <c r="F54" s="249"/>
    </row>
    <row r="55" spans="1:6" x14ac:dyDescent="0.25">
      <c r="A55" s="4">
        <v>39</v>
      </c>
      <c r="B55" s="40" t="s">
        <v>159</v>
      </c>
      <c r="C55" s="44" t="s">
        <v>160</v>
      </c>
      <c r="D55" s="16" t="s">
        <v>161</v>
      </c>
      <c r="E55" s="7" t="s">
        <v>162</v>
      </c>
      <c r="F55" s="5"/>
    </row>
    <row r="56" spans="1:6" x14ac:dyDescent="0.25">
      <c r="A56" s="4">
        <v>40</v>
      </c>
      <c r="B56" s="40" t="s">
        <v>163</v>
      </c>
      <c r="C56" s="44" t="s">
        <v>164</v>
      </c>
      <c r="D56" s="16" t="s">
        <v>165</v>
      </c>
      <c r="E56" s="7" t="s">
        <v>166</v>
      </c>
      <c r="F56" s="5"/>
    </row>
    <row r="57" spans="1:6" x14ac:dyDescent="0.25">
      <c r="A57" s="250"/>
      <c r="B57" s="264" t="s">
        <v>167</v>
      </c>
      <c r="C57" s="265"/>
      <c r="D57" s="265"/>
      <c r="E57" s="265"/>
      <c r="F57" s="249"/>
    </row>
    <row r="58" spans="1:6" ht="15.75" x14ac:dyDescent="0.25">
      <c r="A58" s="259"/>
      <c r="B58" s="263" t="s">
        <v>171</v>
      </c>
      <c r="C58" s="263"/>
      <c r="D58" s="263"/>
      <c r="E58" s="263"/>
      <c r="F58" s="259"/>
    </row>
    <row r="59" spans="1:6" x14ac:dyDescent="0.25">
      <c r="A59" s="247"/>
      <c r="B59" s="262" t="s">
        <v>7</v>
      </c>
      <c r="C59" s="262"/>
      <c r="D59" s="262"/>
      <c r="E59" s="262"/>
      <c r="F59" s="247"/>
    </row>
    <row r="60" spans="1:6" x14ac:dyDescent="0.25">
      <c r="A60" s="4">
        <v>41</v>
      </c>
      <c r="B60" s="13" t="s">
        <v>8</v>
      </c>
      <c r="C60" s="13" t="s">
        <v>9</v>
      </c>
      <c r="D60" s="15" t="s">
        <v>10</v>
      </c>
      <c r="E60" s="14" t="s">
        <v>11</v>
      </c>
      <c r="F60" s="13"/>
    </row>
    <row r="61" spans="1:6" x14ac:dyDescent="0.25">
      <c r="A61" s="4">
        <v>42</v>
      </c>
      <c r="B61" s="23" t="s">
        <v>172</v>
      </c>
      <c r="C61" s="24" t="s">
        <v>173</v>
      </c>
      <c r="D61" s="15" t="s">
        <v>10</v>
      </c>
      <c r="E61" s="14" t="s">
        <v>11</v>
      </c>
      <c r="F61" s="11"/>
    </row>
    <row r="62" spans="1:6" x14ac:dyDescent="0.25">
      <c r="A62" s="4">
        <v>43</v>
      </c>
      <c r="B62" s="45" t="s">
        <v>174</v>
      </c>
      <c r="C62" s="46" t="s">
        <v>175</v>
      </c>
      <c r="D62" s="15" t="s">
        <v>10</v>
      </c>
      <c r="E62" s="14" t="s">
        <v>176</v>
      </c>
      <c r="F62" s="13"/>
    </row>
    <row r="63" spans="1:6" ht="25.5" x14ac:dyDescent="0.25">
      <c r="A63" s="4">
        <v>44</v>
      </c>
      <c r="B63" s="23" t="s">
        <v>177</v>
      </c>
      <c r="C63" s="46" t="s">
        <v>178</v>
      </c>
      <c r="D63" s="15" t="s">
        <v>10</v>
      </c>
      <c r="E63" s="14" t="s">
        <v>179</v>
      </c>
      <c r="F63" s="13"/>
    </row>
    <row r="64" spans="1:6" ht="26.25" x14ac:dyDescent="0.25">
      <c r="A64" s="4">
        <v>45</v>
      </c>
      <c r="B64" s="8" t="s">
        <v>186</v>
      </c>
      <c r="C64" s="6" t="s">
        <v>187</v>
      </c>
      <c r="D64" s="15" t="s">
        <v>10</v>
      </c>
      <c r="E64" s="210" t="s">
        <v>188</v>
      </c>
      <c r="F64" s="13"/>
    </row>
    <row r="65" spans="1:6" x14ac:dyDescent="0.25">
      <c r="A65" s="4">
        <v>46</v>
      </c>
      <c r="B65" s="15" t="s">
        <v>189</v>
      </c>
      <c r="C65" s="15" t="s">
        <v>190</v>
      </c>
      <c r="D65" s="15" t="s">
        <v>10</v>
      </c>
      <c r="E65" s="21" t="s">
        <v>191</v>
      </c>
      <c r="F65" s="11"/>
    </row>
    <row r="66" spans="1:6" x14ac:dyDescent="0.25">
      <c r="A66" s="4">
        <v>47</v>
      </c>
      <c r="B66" s="56" t="s">
        <v>662</v>
      </c>
      <c r="C66" s="196" t="s">
        <v>663</v>
      </c>
      <c r="D66" s="15" t="s">
        <v>194</v>
      </c>
      <c r="E66" s="214" t="s">
        <v>664</v>
      </c>
      <c r="F66" s="11"/>
    </row>
    <row r="67" spans="1:6" x14ac:dyDescent="0.25">
      <c r="A67" s="4">
        <v>48</v>
      </c>
      <c r="B67" s="45" t="s">
        <v>192</v>
      </c>
      <c r="C67" s="46" t="s">
        <v>193</v>
      </c>
      <c r="D67" s="9" t="s">
        <v>194</v>
      </c>
      <c r="E67" s="14" t="s">
        <v>195</v>
      </c>
      <c r="F67" s="13"/>
    </row>
    <row r="68" spans="1:6" ht="25.5" x14ac:dyDescent="0.25">
      <c r="A68" s="4">
        <v>49</v>
      </c>
      <c r="B68" s="199" t="s">
        <v>665</v>
      </c>
      <c r="C68" s="195" t="s">
        <v>639</v>
      </c>
      <c r="D68" s="200" t="s">
        <v>198</v>
      </c>
      <c r="E68" s="234" t="s">
        <v>640</v>
      </c>
      <c r="F68" s="201"/>
    </row>
    <row r="69" spans="1:6" x14ac:dyDescent="0.25">
      <c r="A69" s="4">
        <v>50</v>
      </c>
      <c r="B69" s="196" t="s">
        <v>678</v>
      </c>
      <c r="C69" s="196" t="s">
        <v>679</v>
      </c>
      <c r="D69" s="32" t="s">
        <v>198</v>
      </c>
      <c r="E69" s="214" t="s">
        <v>680</v>
      </c>
      <c r="F69" s="13"/>
    </row>
    <row r="70" spans="1:6" x14ac:dyDescent="0.25">
      <c r="A70" s="4">
        <v>51</v>
      </c>
      <c r="B70" s="26" t="s">
        <v>196</v>
      </c>
      <c r="C70" s="46" t="s">
        <v>197</v>
      </c>
      <c r="D70" s="15" t="s">
        <v>198</v>
      </c>
      <c r="E70" s="14" t="s">
        <v>199</v>
      </c>
      <c r="F70" s="13"/>
    </row>
    <row r="71" spans="1:6" x14ac:dyDescent="0.25">
      <c r="A71" s="4">
        <v>52</v>
      </c>
      <c r="B71" s="23" t="s">
        <v>200</v>
      </c>
      <c r="C71" s="24" t="s">
        <v>201</v>
      </c>
      <c r="D71" s="14" t="s">
        <v>198</v>
      </c>
      <c r="E71" s="14" t="s">
        <v>202</v>
      </c>
      <c r="F71" s="13"/>
    </row>
    <row r="72" spans="1:6" x14ac:dyDescent="0.25">
      <c r="A72" s="4">
        <v>53</v>
      </c>
      <c r="B72" s="13" t="s">
        <v>203</v>
      </c>
      <c r="C72" s="13" t="s">
        <v>204</v>
      </c>
      <c r="D72" s="15" t="s">
        <v>198</v>
      </c>
      <c r="E72" s="14" t="s">
        <v>205</v>
      </c>
      <c r="F72" s="11"/>
    </row>
    <row r="73" spans="1:6" x14ac:dyDescent="0.25">
      <c r="A73" s="4">
        <v>54</v>
      </c>
      <c r="B73" s="214" t="s">
        <v>753</v>
      </c>
      <c r="C73" s="214" t="s">
        <v>754</v>
      </c>
      <c r="D73" s="15" t="s">
        <v>198</v>
      </c>
      <c r="E73" s="214">
        <v>19008102</v>
      </c>
      <c r="F73" s="11"/>
    </row>
    <row r="74" spans="1:6" ht="25.5" x14ac:dyDescent="0.25">
      <c r="A74" s="4">
        <v>55</v>
      </c>
      <c r="B74" s="34" t="s">
        <v>206</v>
      </c>
      <c r="C74" s="34" t="s">
        <v>207</v>
      </c>
      <c r="D74" s="34" t="s">
        <v>17</v>
      </c>
      <c r="E74" s="6" t="s">
        <v>208</v>
      </c>
      <c r="F74" s="11"/>
    </row>
    <row r="75" spans="1:6" x14ac:dyDescent="0.25">
      <c r="A75" s="4">
        <v>56</v>
      </c>
      <c r="B75" s="26" t="s">
        <v>209</v>
      </c>
      <c r="C75" s="47" t="s">
        <v>210</v>
      </c>
      <c r="D75" s="21" t="s">
        <v>17</v>
      </c>
      <c r="E75" s="21" t="s">
        <v>211</v>
      </c>
      <c r="F75" s="29"/>
    </row>
    <row r="76" spans="1:6" x14ac:dyDescent="0.25">
      <c r="A76" s="4">
        <v>57</v>
      </c>
      <c r="B76" s="26" t="s">
        <v>614</v>
      </c>
      <c r="C76" s="47" t="s">
        <v>615</v>
      </c>
      <c r="D76" s="21" t="s">
        <v>17</v>
      </c>
      <c r="E76" s="21" t="s">
        <v>616</v>
      </c>
      <c r="F76" s="29"/>
    </row>
    <row r="77" spans="1:6" x14ac:dyDescent="0.25">
      <c r="A77" s="4">
        <v>58</v>
      </c>
      <c r="B77" s="8" t="s">
        <v>186</v>
      </c>
      <c r="C77" s="8" t="s">
        <v>212</v>
      </c>
      <c r="D77" s="32" t="s">
        <v>17</v>
      </c>
      <c r="E77" s="14">
        <v>18006116</v>
      </c>
      <c r="F77" s="11"/>
    </row>
    <row r="78" spans="1:6" x14ac:dyDescent="0.25">
      <c r="A78" s="4">
        <v>59</v>
      </c>
      <c r="B78" s="31" t="s">
        <v>213</v>
      </c>
      <c r="C78" s="15" t="s">
        <v>214</v>
      </c>
      <c r="D78" s="15" t="s">
        <v>21</v>
      </c>
      <c r="E78" s="48" t="s">
        <v>215</v>
      </c>
      <c r="F78" s="43"/>
    </row>
    <row r="79" spans="1:6" x14ac:dyDescent="0.25">
      <c r="A79" s="4">
        <v>60</v>
      </c>
      <c r="B79" s="29" t="s">
        <v>216</v>
      </c>
      <c r="C79" s="13" t="s">
        <v>217</v>
      </c>
      <c r="D79" s="15" t="s">
        <v>21</v>
      </c>
      <c r="E79" s="14">
        <v>19001717</v>
      </c>
      <c r="F79" s="22"/>
    </row>
    <row r="80" spans="1:6" x14ac:dyDescent="0.25">
      <c r="A80" s="4">
        <v>61</v>
      </c>
      <c r="B80" s="13" t="s">
        <v>23</v>
      </c>
      <c r="C80" s="13" t="s">
        <v>24</v>
      </c>
      <c r="D80" s="15" t="s">
        <v>25</v>
      </c>
      <c r="E80" s="14"/>
      <c r="F80" s="11"/>
    </row>
    <row r="81" spans="1:6" x14ac:dyDescent="0.25">
      <c r="A81" s="4">
        <v>62</v>
      </c>
      <c r="B81" s="196" t="s">
        <v>658</v>
      </c>
      <c r="C81" s="196" t="s">
        <v>661</v>
      </c>
      <c r="D81" s="15" t="s">
        <v>29</v>
      </c>
      <c r="E81" s="214" t="s">
        <v>660</v>
      </c>
      <c r="F81" s="11"/>
    </row>
    <row r="82" spans="1:6" x14ac:dyDescent="0.25">
      <c r="A82" s="4">
        <v>63</v>
      </c>
      <c r="B82" s="13" t="s">
        <v>218</v>
      </c>
      <c r="C82" s="13" t="s">
        <v>219</v>
      </c>
      <c r="D82" s="15" t="s">
        <v>29</v>
      </c>
      <c r="E82" s="14" t="s">
        <v>220</v>
      </c>
      <c r="F82" s="11"/>
    </row>
    <row r="83" spans="1:6" x14ac:dyDescent="0.25">
      <c r="A83" s="4">
        <v>64</v>
      </c>
      <c r="B83" s="8" t="s">
        <v>50</v>
      </c>
      <c r="C83" s="8" t="s">
        <v>51</v>
      </c>
      <c r="D83" s="15" t="s">
        <v>48</v>
      </c>
      <c r="E83" s="14" t="s">
        <v>52</v>
      </c>
      <c r="F83" s="22"/>
    </row>
    <row r="84" spans="1:6" x14ac:dyDescent="0.25">
      <c r="A84" s="4">
        <v>65</v>
      </c>
      <c r="B84" s="26" t="s">
        <v>221</v>
      </c>
      <c r="C84" s="46" t="s">
        <v>222</v>
      </c>
      <c r="D84" s="9" t="s">
        <v>48</v>
      </c>
      <c r="E84" s="14" t="s">
        <v>195</v>
      </c>
      <c r="F84" s="13"/>
    </row>
    <row r="85" spans="1:6" x14ac:dyDescent="0.25">
      <c r="A85" s="4">
        <v>66</v>
      </c>
      <c r="B85" s="8" t="s">
        <v>186</v>
      </c>
      <c r="C85" s="13" t="s">
        <v>223</v>
      </c>
      <c r="D85" s="15" t="s">
        <v>36</v>
      </c>
      <c r="E85" s="14">
        <v>18006116</v>
      </c>
      <c r="F85" s="11"/>
    </row>
    <row r="86" spans="1:6" x14ac:dyDescent="0.25">
      <c r="A86" s="4">
        <v>67</v>
      </c>
      <c r="B86" s="18" t="s">
        <v>224</v>
      </c>
      <c r="C86" s="18" t="s">
        <v>225</v>
      </c>
      <c r="D86" s="21" t="s">
        <v>36</v>
      </c>
      <c r="E86" s="21" t="s">
        <v>226</v>
      </c>
      <c r="F86" s="22"/>
    </row>
    <row r="87" spans="1:6" ht="36" x14ac:dyDescent="0.25">
      <c r="A87" s="4">
        <v>68</v>
      </c>
      <c r="B87" s="50" t="s">
        <v>227</v>
      </c>
      <c r="C87" s="51" t="s">
        <v>228</v>
      </c>
      <c r="D87" s="52" t="s">
        <v>229</v>
      </c>
      <c r="E87" s="53" t="s">
        <v>230</v>
      </c>
      <c r="F87" s="22"/>
    </row>
    <row r="88" spans="1:6" x14ac:dyDescent="0.25">
      <c r="A88" s="4">
        <v>69</v>
      </c>
      <c r="B88" s="13" t="s">
        <v>56</v>
      </c>
      <c r="C88" s="13" t="s">
        <v>57</v>
      </c>
      <c r="D88" s="15" t="s">
        <v>40</v>
      </c>
      <c r="E88" s="14" t="s">
        <v>58</v>
      </c>
      <c r="F88" s="13"/>
    </row>
    <row r="89" spans="1:6" x14ac:dyDescent="0.25">
      <c r="A89" s="4">
        <v>70</v>
      </c>
      <c r="B89" s="13" t="s">
        <v>53</v>
      </c>
      <c r="C89" s="8" t="s">
        <v>231</v>
      </c>
      <c r="D89" s="15" t="s">
        <v>40</v>
      </c>
      <c r="E89" s="14" t="s">
        <v>55</v>
      </c>
      <c r="F89" s="13"/>
    </row>
    <row r="90" spans="1:6" ht="25.5" x14ac:dyDescent="0.25">
      <c r="A90" s="4">
        <v>71</v>
      </c>
      <c r="B90" s="18" t="s">
        <v>59</v>
      </c>
      <c r="C90" s="18" t="s">
        <v>60</v>
      </c>
      <c r="D90" s="31" t="s">
        <v>61</v>
      </c>
      <c r="E90" s="21" t="s">
        <v>232</v>
      </c>
      <c r="F90" s="22"/>
    </row>
    <row r="91" spans="1:6" x14ac:dyDescent="0.25">
      <c r="A91" s="250"/>
      <c r="B91" s="262" t="s">
        <v>63</v>
      </c>
      <c r="C91" s="262"/>
      <c r="D91" s="262"/>
      <c r="E91" s="262"/>
      <c r="F91" s="249"/>
    </row>
    <row r="92" spans="1:6" x14ac:dyDescent="0.25">
      <c r="A92" s="4">
        <v>72</v>
      </c>
      <c r="B92" s="26" t="s">
        <v>233</v>
      </c>
      <c r="C92" s="27" t="s">
        <v>76</v>
      </c>
      <c r="D92" s="28" t="s">
        <v>77</v>
      </c>
      <c r="E92" s="36" t="s">
        <v>78</v>
      </c>
      <c r="F92" s="29"/>
    </row>
    <row r="93" spans="1:6" x14ac:dyDescent="0.25">
      <c r="A93" s="4">
        <v>73</v>
      </c>
      <c r="B93" s="13" t="s">
        <v>238</v>
      </c>
      <c r="C93" s="13" t="s">
        <v>239</v>
      </c>
      <c r="D93" s="28" t="s">
        <v>77</v>
      </c>
      <c r="E93" s="15" t="s">
        <v>240</v>
      </c>
      <c r="F93" s="54"/>
    </row>
    <row r="94" spans="1:6" x14ac:dyDescent="0.25">
      <c r="A94" s="4">
        <v>74</v>
      </c>
      <c r="B94" s="30" t="s">
        <v>85</v>
      </c>
      <c r="C94" s="13" t="s">
        <v>86</v>
      </c>
      <c r="D94" s="15" t="s">
        <v>87</v>
      </c>
      <c r="E94" s="15" t="s">
        <v>88</v>
      </c>
      <c r="F94" s="13"/>
    </row>
    <row r="95" spans="1:6" x14ac:dyDescent="0.25">
      <c r="A95" s="4">
        <v>75</v>
      </c>
      <c r="B95" s="8" t="s">
        <v>241</v>
      </c>
      <c r="C95" s="5" t="s">
        <v>242</v>
      </c>
      <c r="D95" s="15" t="s">
        <v>87</v>
      </c>
      <c r="E95" s="6">
        <v>1900565656</v>
      </c>
      <c r="F95" s="54"/>
    </row>
    <row r="96" spans="1:6" x14ac:dyDescent="0.25">
      <c r="A96" s="4">
        <v>76</v>
      </c>
      <c r="B96" s="55" t="s">
        <v>89</v>
      </c>
      <c r="C96" s="18" t="s">
        <v>90</v>
      </c>
      <c r="D96" s="31" t="s">
        <v>91</v>
      </c>
      <c r="E96" s="28" t="s">
        <v>92</v>
      </c>
      <c r="F96" s="29"/>
    </row>
    <row r="97" spans="1:6" x14ac:dyDescent="0.25">
      <c r="A97" s="4">
        <v>77</v>
      </c>
      <c r="B97" s="8" t="s">
        <v>246</v>
      </c>
      <c r="C97" s="13" t="s">
        <v>247</v>
      </c>
      <c r="D97" s="15" t="s">
        <v>244</v>
      </c>
      <c r="E97" s="7" t="s">
        <v>248</v>
      </c>
      <c r="F97" s="13"/>
    </row>
    <row r="98" spans="1:6" x14ac:dyDescent="0.25">
      <c r="A98" s="4">
        <v>78</v>
      </c>
      <c r="B98" s="13" t="s">
        <v>252</v>
      </c>
      <c r="C98" s="8" t="s">
        <v>253</v>
      </c>
      <c r="D98" s="32" t="s">
        <v>66</v>
      </c>
      <c r="E98" s="14" t="s">
        <v>254</v>
      </c>
      <c r="F98" s="13"/>
    </row>
    <row r="99" spans="1:6" ht="25.5" x14ac:dyDescent="0.25">
      <c r="A99" s="4">
        <v>79</v>
      </c>
      <c r="B99" s="8" t="s">
        <v>695</v>
      </c>
      <c r="C99" s="8" t="s">
        <v>632</v>
      </c>
      <c r="D99" s="32" t="s">
        <v>91</v>
      </c>
      <c r="E99" s="15" t="s">
        <v>633</v>
      </c>
      <c r="F99" s="13"/>
    </row>
    <row r="100" spans="1:6" x14ac:dyDescent="0.25">
      <c r="A100" s="4">
        <v>80</v>
      </c>
      <c r="B100" s="13" t="s">
        <v>622</v>
      </c>
      <c r="C100" s="8" t="s">
        <v>623</v>
      </c>
      <c r="D100" s="32" t="s">
        <v>624</v>
      </c>
      <c r="E100" s="235" t="s">
        <v>625</v>
      </c>
      <c r="F100" s="13"/>
    </row>
    <row r="101" spans="1:6" x14ac:dyDescent="0.25">
      <c r="A101" s="4">
        <v>81</v>
      </c>
      <c r="B101" s="18" t="s">
        <v>93</v>
      </c>
      <c r="C101" s="19" t="s">
        <v>255</v>
      </c>
      <c r="D101" s="20" t="s">
        <v>95</v>
      </c>
      <c r="E101" s="236" t="s">
        <v>256</v>
      </c>
      <c r="F101" s="29"/>
    </row>
    <row r="102" spans="1:6" x14ac:dyDescent="0.25">
      <c r="A102" s="250"/>
      <c r="B102" s="262" t="s">
        <v>97</v>
      </c>
      <c r="C102" s="262"/>
      <c r="D102" s="262"/>
      <c r="E102" s="262"/>
      <c r="F102" s="249"/>
    </row>
    <row r="103" spans="1:6" x14ac:dyDescent="0.25">
      <c r="A103" s="250"/>
      <c r="B103" s="262" t="s">
        <v>617</v>
      </c>
      <c r="C103" s="262"/>
      <c r="D103" s="262"/>
      <c r="E103" s="262"/>
      <c r="F103" s="249"/>
    </row>
    <row r="104" spans="1:6" s="194" customFormat="1" x14ac:dyDescent="0.25">
      <c r="A104" s="43">
        <v>82</v>
      </c>
      <c r="B104" s="202" t="s">
        <v>618</v>
      </c>
      <c r="C104" s="255" t="s">
        <v>619</v>
      </c>
      <c r="D104" s="255" t="s">
        <v>620</v>
      </c>
      <c r="E104" s="237" t="s">
        <v>621</v>
      </c>
      <c r="F104" s="43"/>
    </row>
    <row r="105" spans="1:6" s="194" customFormat="1" x14ac:dyDescent="0.25">
      <c r="A105" s="253"/>
      <c r="B105" s="262" t="s">
        <v>626</v>
      </c>
      <c r="C105" s="262"/>
      <c r="D105" s="262"/>
      <c r="E105" s="262"/>
      <c r="F105" s="254"/>
    </row>
    <row r="106" spans="1:6" s="194" customFormat="1" x14ac:dyDescent="0.25">
      <c r="A106" s="43">
        <v>83</v>
      </c>
      <c r="B106" s="15" t="s">
        <v>627</v>
      </c>
      <c r="C106" s="15" t="s">
        <v>628</v>
      </c>
      <c r="D106" s="15" t="s">
        <v>629</v>
      </c>
      <c r="E106" s="214" t="s">
        <v>630</v>
      </c>
      <c r="F106" s="15"/>
    </row>
    <row r="107" spans="1:6" s="194" customFormat="1" x14ac:dyDescent="0.25">
      <c r="A107" s="250"/>
      <c r="B107" s="262" t="s">
        <v>634</v>
      </c>
      <c r="C107" s="262"/>
      <c r="D107" s="262"/>
      <c r="E107" s="262"/>
      <c r="F107" s="256"/>
    </row>
    <row r="108" spans="1:6" s="194" customFormat="1" ht="25.5" x14ac:dyDescent="0.25">
      <c r="A108" s="43">
        <v>84</v>
      </c>
      <c r="B108" s="15" t="s">
        <v>635</v>
      </c>
      <c r="C108" s="9" t="s">
        <v>636</v>
      </c>
      <c r="D108" s="15" t="s">
        <v>637</v>
      </c>
      <c r="E108" s="238" t="s">
        <v>638</v>
      </c>
      <c r="F108" s="11"/>
    </row>
    <row r="109" spans="1:6" x14ac:dyDescent="0.25">
      <c r="A109" s="250"/>
      <c r="B109" s="262" t="s">
        <v>106</v>
      </c>
      <c r="C109" s="262"/>
      <c r="D109" s="262"/>
      <c r="E109" s="262"/>
      <c r="F109" s="249"/>
    </row>
    <row r="110" spans="1:6" x14ac:dyDescent="0.25">
      <c r="A110" s="4">
        <v>85</v>
      </c>
      <c r="B110" s="13" t="s">
        <v>107</v>
      </c>
      <c r="C110" s="8" t="s">
        <v>108</v>
      </c>
      <c r="D110" s="32" t="s">
        <v>109</v>
      </c>
      <c r="E110" s="14" t="s">
        <v>110</v>
      </c>
      <c r="F110" s="13"/>
    </row>
    <row r="111" spans="1:6" x14ac:dyDescent="0.25">
      <c r="A111" s="250"/>
      <c r="B111" s="262" t="s">
        <v>101</v>
      </c>
      <c r="C111" s="262"/>
      <c r="D111" s="262"/>
      <c r="E111" s="262"/>
      <c r="F111" s="249"/>
    </row>
    <row r="112" spans="1:6" x14ac:dyDescent="0.25">
      <c r="A112" s="4">
        <v>86</v>
      </c>
      <c r="B112" s="13" t="s">
        <v>102</v>
      </c>
      <c r="C112" s="13" t="s">
        <v>103</v>
      </c>
      <c r="D112" s="15" t="s">
        <v>104</v>
      </c>
      <c r="E112" s="14" t="s">
        <v>105</v>
      </c>
      <c r="F112" s="11"/>
    </row>
    <row r="113" spans="1:6" x14ac:dyDescent="0.25">
      <c r="A113" s="250"/>
      <c r="B113" s="262" t="s">
        <v>111</v>
      </c>
      <c r="C113" s="262"/>
      <c r="D113" s="262"/>
      <c r="E113" s="262"/>
      <c r="F113" s="249"/>
    </row>
    <row r="114" spans="1:6" ht="25.5" x14ac:dyDescent="0.25">
      <c r="A114" s="4">
        <v>87</v>
      </c>
      <c r="B114" s="13" t="s">
        <v>257</v>
      </c>
      <c r="C114" s="13" t="s">
        <v>258</v>
      </c>
      <c r="D114" s="15" t="s">
        <v>114</v>
      </c>
      <c r="E114" s="9" t="s">
        <v>259</v>
      </c>
      <c r="F114" s="13"/>
    </row>
    <row r="115" spans="1:6" x14ac:dyDescent="0.25">
      <c r="A115" s="4">
        <v>88</v>
      </c>
      <c r="B115" s="13" t="s">
        <v>112</v>
      </c>
      <c r="C115" s="13" t="s">
        <v>113</v>
      </c>
      <c r="D115" s="15" t="s">
        <v>114</v>
      </c>
      <c r="E115" s="14" t="s">
        <v>115</v>
      </c>
      <c r="F115" s="13"/>
    </row>
    <row r="116" spans="1:6" x14ac:dyDescent="0.25">
      <c r="A116" s="250"/>
      <c r="B116" s="262" t="s">
        <v>119</v>
      </c>
      <c r="C116" s="262"/>
      <c r="D116" s="262"/>
      <c r="E116" s="262"/>
      <c r="F116" s="249"/>
    </row>
    <row r="117" spans="1:6" x14ac:dyDescent="0.25">
      <c r="A117" s="4">
        <v>89</v>
      </c>
      <c r="B117" s="23" t="s">
        <v>120</v>
      </c>
      <c r="C117" s="24" t="s">
        <v>121</v>
      </c>
      <c r="D117" s="14" t="s">
        <v>122</v>
      </c>
      <c r="E117" s="14" t="s">
        <v>123</v>
      </c>
      <c r="F117" s="5"/>
    </row>
    <row r="118" spans="1:6" x14ac:dyDescent="0.25">
      <c r="A118" s="4">
        <v>90</v>
      </c>
      <c r="B118" s="23" t="s">
        <v>128</v>
      </c>
      <c r="C118" s="8" t="s">
        <v>129</v>
      </c>
      <c r="D118" s="15" t="s">
        <v>130</v>
      </c>
      <c r="E118" s="232" t="s">
        <v>131</v>
      </c>
      <c r="F118" s="13"/>
    </row>
    <row r="119" spans="1:6" x14ac:dyDescent="0.25">
      <c r="A119" s="4">
        <v>91</v>
      </c>
      <c r="B119" s="23" t="s">
        <v>132</v>
      </c>
      <c r="C119" s="13" t="s">
        <v>133</v>
      </c>
      <c r="D119" s="15" t="s">
        <v>126</v>
      </c>
      <c r="E119" s="33" t="s">
        <v>134</v>
      </c>
      <c r="F119" s="11"/>
    </row>
    <row r="120" spans="1:6" x14ac:dyDescent="0.25">
      <c r="A120" s="250"/>
      <c r="B120" s="262" t="s">
        <v>687</v>
      </c>
      <c r="C120" s="262"/>
      <c r="D120" s="262"/>
      <c r="E120" s="262"/>
      <c r="F120" s="249"/>
    </row>
    <row r="121" spans="1:6" x14ac:dyDescent="0.25">
      <c r="A121" s="43">
        <v>92</v>
      </c>
      <c r="B121" s="56" t="s">
        <v>697</v>
      </c>
      <c r="C121" s="196" t="s">
        <v>698</v>
      </c>
      <c r="D121" s="15" t="s">
        <v>699</v>
      </c>
      <c r="E121" s="214" t="s">
        <v>700</v>
      </c>
      <c r="F121" s="11"/>
    </row>
    <row r="122" spans="1:6" x14ac:dyDescent="0.25">
      <c r="A122" s="43">
        <v>93</v>
      </c>
      <c r="B122" s="56" t="s">
        <v>746</v>
      </c>
      <c r="C122" s="196" t="s">
        <v>747</v>
      </c>
      <c r="D122" s="56" t="s">
        <v>748</v>
      </c>
      <c r="E122" s="246" t="s">
        <v>749</v>
      </c>
      <c r="F122" s="11"/>
    </row>
    <row r="123" spans="1:6" x14ac:dyDescent="0.25">
      <c r="A123" s="4">
        <v>94</v>
      </c>
      <c r="B123" s="56" t="s">
        <v>688</v>
      </c>
      <c r="C123" s="196" t="s">
        <v>689</v>
      </c>
      <c r="D123" s="196" t="s">
        <v>690</v>
      </c>
      <c r="E123" s="214" t="s">
        <v>691</v>
      </c>
      <c r="F123" s="39"/>
    </row>
    <row r="124" spans="1:6" x14ac:dyDescent="0.25">
      <c r="A124" s="250"/>
      <c r="B124" s="262" t="s">
        <v>145</v>
      </c>
      <c r="C124" s="262"/>
      <c r="D124" s="262"/>
      <c r="E124" s="262"/>
      <c r="F124" s="249"/>
    </row>
    <row r="125" spans="1:6" x14ac:dyDescent="0.25">
      <c r="A125" s="4">
        <v>95</v>
      </c>
      <c r="B125" s="40" t="s">
        <v>150</v>
      </c>
      <c r="C125" s="41" t="s">
        <v>151</v>
      </c>
      <c r="D125" s="42" t="s">
        <v>152</v>
      </c>
      <c r="E125" s="7" t="s">
        <v>153</v>
      </c>
      <c r="F125" s="15"/>
    </row>
    <row r="126" spans="1:6" x14ac:dyDescent="0.25">
      <c r="A126" s="4">
        <v>96</v>
      </c>
      <c r="B126" s="56" t="s">
        <v>154</v>
      </c>
      <c r="C126" s="56" t="s">
        <v>155</v>
      </c>
      <c r="D126" s="57" t="s">
        <v>156</v>
      </c>
      <c r="E126" s="57" t="s">
        <v>157</v>
      </c>
      <c r="F126" s="29"/>
    </row>
    <row r="127" spans="1:6" x14ac:dyDescent="0.25">
      <c r="A127" s="250"/>
      <c r="B127" s="262" t="s">
        <v>158</v>
      </c>
      <c r="C127" s="262"/>
      <c r="D127" s="262"/>
      <c r="E127" s="262"/>
      <c r="F127" s="249"/>
    </row>
    <row r="128" spans="1:6" s="194" customFormat="1" x14ac:dyDescent="0.25">
      <c r="A128" s="43">
        <v>97</v>
      </c>
      <c r="B128" s="23" t="s">
        <v>159</v>
      </c>
      <c r="C128" s="46" t="s">
        <v>160</v>
      </c>
      <c r="D128" s="9" t="s">
        <v>161</v>
      </c>
      <c r="E128" s="14" t="s">
        <v>162</v>
      </c>
      <c r="F128" s="13"/>
    </row>
    <row r="129" spans="1:6" x14ac:dyDescent="0.25">
      <c r="A129" s="43">
        <v>98</v>
      </c>
      <c r="B129" s="40" t="s">
        <v>163</v>
      </c>
      <c r="C129" s="44" t="s">
        <v>164</v>
      </c>
      <c r="D129" s="16" t="s">
        <v>165</v>
      </c>
      <c r="E129" s="7" t="s">
        <v>166</v>
      </c>
      <c r="F129" s="13"/>
    </row>
    <row r="130" spans="1:6" x14ac:dyDescent="0.25">
      <c r="A130" s="250"/>
      <c r="B130" s="262" t="s">
        <v>137</v>
      </c>
      <c r="C130" s="262"/>
      <c r="D130" s="262"/>
      <c r="E130" s="262"/>
      <c r="F130" s="249"/>
    </row>
    <row r="131" spans="1:6" ht="24" x14ac:dyDescent="0.25">
      <c r="A131" s="49">
        <v>99</v>
      </c>
      <c r="B131" s="58" t="s">
        <v>261</v>
      </c>
      <c r="C131" s="59" t="s">
        <v>262</v>
      </c>
      <c r="D131" s="60" t="s">
        <v>140</v>
      </c>
      <c r="E131" s="95" t="s">
        <v>263</v>
      </c>
      <c r="F131" s="62"/>
    </row>
    <row r="132" spans="1:6" x14ac:dyDescent="0.25">
      <c r="A132" s="49">
        <v>100</v>
      </c>
      <c r="B132" s="13" t="s">
        <v>264</v>
      </c>
      <c r="C132" s="8" t="s">
        <v>265</v>
      </c>
      <c r="D132" s="63" t="s">
        <v>140</v>
      </c>
      <c r="E132" s="15" t="s">
        <v>266</v>
      </c>
      <c r="F132" s="64"/>
    </row>
    <row r="133" spans="1:6" x14ac:dyDescent="0.25">
      <c r="A133" s="49">
        <v>101</v>
      </c>
      <c r="B133" s="35" t="s">
        <v>138</v>
      </c>
      <c r="C133" s="36" t="s">
        <v>139</v>
      </c>
      <c r="D133" s="37" t="s">
        <v>140</v>
      </c>
      <c r="E133" s="38" t="s">
        <v>141</v>
      </c>
      <c r="F133" s="57"/>
    </row>
    <row r="134" spans="1:6" x14ac:dyDescent="0.25">
      <c r="A134" s="49">
        <v>102</v>
      </c>
      <c r="B134" s="35" t="s">
        <v>267</v>
      </c>
      <c r="C134" s="35" t="s">
        <v>268</v>
      </c>
      <c r="D134" s="37" t="s">
        <v>140</v>
      </c>
      <c r="E134" s="239" t="s">
        <v>269</v>
      </c>
      <c r="F134" s="57"/>
    </row>
    <row r="135" spans="1:6" x14ac:dyDescent="0.25">
      <c r="A135" s="49">
        <v>103</v>
      </c>
      <c r="B135" s="40" t="s">
        <v>142</v>
      </c>
      <c r="C135" s="41" t="s">
        <v>143</v>
      </c>
      <c r="D135" s="42" t="s">
        <v>140</v>
      </c>
      <c r="E135" s="7" t="s">
        <v>144</v>
      </c>
      <c r="F135" s="5"/>
    </row>
    <row r="136" spans="1:6" x14ac:dyDescent="0.25">
      <c r="A136" s="49">
        <v>104</v>
      </c>
      <c r="B136" s="35" t="s">
        <v>270</v>
      </c>
      <c r="C136" s="35" t="s">
        <v>271</v>
      </c>
      <c r="D136" s="65" t="s">
        <v>272</v>
      </c>
      <c r="E136" s="239" t="s">
        <v>273</v>
      </c>
      <c r="F136" s="57"/>
    </row>
    <row r="137" spans="1:6" x14ac:dyDescent="0.25">
      <c r="A137" s="49">
        <v>105</v>
      </c>
      <c r="B137" s="35" t="s">
        <v>274</v>
      </c>
      <c r="C137" s="35" t="s">
        <v>275</v>
      </c>
      <c r="D137" s="65" t="s">
        <v>272</v>
      </c>
      <c r="E137" s="239" t="s">
        <v>276</v>
      </c>
      <c r="F137" s="57"/>
    </row>
    <row r="138" spans="1:6" x14ac:dyDescent="0.25">
      <c r="A138" s="250"/>
      <c r="B138" s="262" t="s">
        <v>277</v>
      </c>
      <c r="C138" s="262"/>
      <c r="D138" s="262"/>
      <c r="E138" s="262"/>
      <c r="F138" s="249"/>
    </row>
    <row r="139" spans="1:6" x14ac:dyDescent="0.25">
      <c r="A139" s="4">
        <v>106</v>
      </c>
      <c r="B139" s="13" t="s">
        <v>278</v>
      </c>
      <c r="C139" s="15" t="s">
        <v>279</v>
      </c>
      <c r="D139" s="15" t="s">
        <v>280</v>
      </c>
      <c r="E139" s="14" t="s">
        <v>281</v>
      </c>
      <c r="F139" s="13"/>
    </row>
    <row r="140" spans="1:6" x14ac:dyDescent="0.25">
      <c r="A140" s="4">
        <v>107</v>
      </c>
      <c r="B140" s="8" t="s">
        <v>282</v>
      </c>
      <c r="C140" s="66" t="s">
        <v>283</v>
      </c>
      <c r="D140" s="15" t="s">
        <v>284</v>
      </c>
      <c r="E140" s="14" t="s">
        <v>285</v>
      </c>
      <c r="F140" s="13"/>
    </row>
    <row r="141" spans="1:6" x14ac:dyDescent="0.25">
      <c r="A141" s="250"/>
      <c r="B141" s="262" t="s">
        <v>167</v>
      </c>
      <c r="C141" s="262"/>
      <c r="D141" s="262"/>
      <c r="E141" s="262"/>
      <c r="F141" s="249"/>
    </row>
    <row r="142" spans="1:6" ht="15.75" x14ac:dyDescent="0.25">
      <c r="A142" s="257"/>
      <c r="B142" s="263" t="s">
        <v>286</v>
      </c>
      <c r="C142" s="263"/>
      <c r="D142" s="263"/>
      <c r="E142" s="263"/>
      <c r="F142" s="258"/>
    </row>
    <row r="143" spans="1:6" x14ac:dyDescent="0.25">
      <c r="A143" s="248"/>
      <c r="B143" s="262" t="s">
        <v>7</v>
      </c>
      <c r="C143" s="262"/>
      <c r="D143" s="262"/>
      <c r="E143" s="262"/>
      <c r="F143" s="249"/>
    </row>
    <row r="144" spans="1:6" ht="25.5" x14ac:dyDescent="0.25">
      <c r="A144" s="4">
        <v>108</v>
      </c>
      <c r="B144" s="5" t="s">
        <v>287</v>
      </c>
      <c r="C144" s="5" t="s">
        <v>288</v>
      </c>
      <c r="D144" s="6" t="s">
        <v>10</v>
      </c>
      <c r="E144" s="34" t="s">
        <v>289</v>
      </c>
      <c r="F144" s="5"/>
    </row>
    <row r="145" spans="1:6" x14ac:dyDescent="0.25">
      <c r="A145" s="4">
        <v>109</v>
      </c>
      <c r="B145" s="23" t="s">
        <v>290</v>
      </c>
      <c r="C145" s="25" t="s">
        <v>291</v>
      </c>
      <c r="D145" s="7" t="s">
        <v>10</v>
      </c>
      <c r="E145" s="16" t="s">
        <v>292</v>
      </c>
      <c r="F145" s="5"/>
    </row>
    <row r="146" spans="1:6" x14ac:dyDescent="0.25">
      <c r="A146" s="4">
        <v>110</v>
      </c>
      <c r="B146" s="23" t="s">
        <v>293</v>
      </c>
      <c r="C146" s="44" t="s">
        <v>294</v>
      </c>
      <c r="D146" s="7" t="s">
        <v>10</v>
      </c>
      <c r="E146" s="16" t="s">
        <v>295</v>
      </c>
      <c r="F146" s="5"/>
    </row>
    <row r="147" spans="1:6" x14ac:dyDescent="0.25">
      <c r="A147" s="4">
        <v>111</v>
      </c>
      <c r="B147" s="23" t="s">
        <v>296</v>
      </c>
      <c r="C147" s="24" t="s">
        <v>297</v>
      </c>
      <c r="D147" s="14" t="s">
        <v>10</v>
      </c>
      <c r="E147" s="14" t="s">
        <v>298</v>
      </c>
      <c r="F147" s="13"/>
    </row>
    <row r="148" spans="1:6" ht="25.5" x14ac:dyDescent="0.25">
      <c r="A148" s="4">
        <v>112</v>
      </c>
      <c r="B148" s="40" t="s">
        <v>177</v>
      </c>
      <c r="C148" s="67" t="s">
        <v>299</v>
      </c>
      <c r="D148" s="6" t="s">
        <v>10</v>
      </c>
      <c r="E148" s="7" t="s">
        <v>179</v>
      </c>
      <c r="F148" s="13"/>
    </row>
    <row r="149" spans="1:6" s="194" customFormat="1" x14ac:dyDescent="0.25">
      <c r="A149" s="4">
        <v>113</v>
      </c>
      <c r="B149" s="215" t="s">
        <v>641</v>
      </c>
      <c r="C149" s="219" t="s">
        <v>705</v>
      </c>
      <c r="D149" s="215" t="s">
        <v>10</v>
      </c>
      <c r="E149" s="219" t="s">
        <v>703</v>
      </c>
      <c r="F149" s="215"/>
    </row>
    <row r="150" spans="1:6" ht="24" customHeight="1" x14ac:dyDescent="0.25">
      <c r="A150" s="4">
        <v>114</v>
      </c>
      <c r="B150" s="56" t="s">
        <v>675</v>
      </c>
      <c r="C150" s="56" t="s">
        <v>676</v>
      </c>
      <c r="D150" s="56" t="s">
        <v>10</v>
      </c>
      <c r="E150" s="57" t="s">
        <v>677</v>
      </c>
      <c r="F150" s="11"/>
    </row>
    <row r="151" spans="1:6" ht="18.75" customHeight="1" x14ac:dyDescent="0.25">
      <c r="A151" s="4">
        <v>115</v>
      </c>
      <c r="B151" s="214" t="s">
        <v>701</v>
      </c>
      <c r="C151" s="214" t="s">
        <v>702</v>
      </c>
      <c r="D151" s="214" t="s">
        <v>10</v>
      </c>
      <c r="E151" s="214" t="s">
        <v>704</v>
      </c>
      <c r="F151" s="215"/>
    </row>
    <row r="152" spans="1:6" ht="25.5" x14ac:dyDescent="0.25">
      <c r="A152" s="4">
        <v>116</v>
      </c>
      <c r="B152" s="29" t="s">
        <v>305</v>
      </c>
      <c r="C152" s="56" t="s">
        <v>306</v>
      </c>
      <c r="D152" s="57" t="s">
        <v>10</v>
      </c>
      <c r="E152" s="69" t="s">
        <v>307</v>
      </c>
      <c r="F152" s="22"/>
    </row>
    <row r="153" spans="1:6" ht="26.25" x14ac:dyDescent="0.25">
      <c r="A153" s="4">
        <v>117</v>
      </c>
      <c r="B153" s="56" t="s">
        <v>308</v>
      </c>
      <c r="C153" s="5" t="s">
        <v>309</v>
      </c>
      <c r="D153" s="6" t="s">
        <v>198</v>
      </c>
      <c r="E153" s="210" t="s">
        <v>310</v>
      </c>
      <c r="F153" s="5"/>
    </row>
    <row r="154" spans="1:6" x14ac:dyDescent="0.25">
      <c r="A154" s="4">
        <v>118</v>
      </c>
      <c r="B154" s="23" t="s">
        <v>311</v>
      </c>
      <c r="C154" s="44" t="s">
        <v>312</v>
      </c>
      <c r="D154" s="16" t="s">
        <v>198</v>
      </c>
      <c r="E154" s="16" t="s">
        <v>313</v>
      </c>
      <c r="F154" s="5"/>
    </row>
    <row r="155" spans="1:6" x14ac:dyDescent="0.25">
      <c r="A155" s="4">
        <v>119</v>
      </c>
      <c r="B155" s="70" t="s">
        <v>314</v>
      </c>
      <c r="C155" s="71" t="s">
        <v>315</v>
      </c>
      <c r="D155" s="72" t="s">
        <v>198</v>
      </c>
      <c r="E155" s="72" t="s">
        <v>316</v>
      </c>
      <c r="F155" s="56"/>
    </row>
    <row r="156" spans="1:6" x14ac:dyDescent="0.25">
      <c r="A156" s="4">
        <v>120</v>
      </c>
      <c r="B156" s="23" t="s">
        <v>317</v>
      </c>
      <c r="C156" s="44" t="s">
        <v>318</v>
      </c>
      <c r="D156" s="16" t="s">
        <v>198</v>
      </c>
      <c r="E156" s="16" t="s">
        <v>319</v>
      </c>
      <c r="F156" s="5"/>
    </row>
    <row r="157" spans="1:6" ht="25.5" x14ac:dyDescent="0.25">
      <c r="A157" s="4">
        <v>121</v>
      </c>
      <c r="B157" s="13" t="s">
        <v>320</v>
      </c>
      <c r="C157" s="5" t="s">
        <v>321</v>
      </c>
      <c r="D157" s="6" t="s">
        <v>198</v>
      </c>
      <c r="E157" s="68" t="s">
        <v>322</v>
      </c>
      <c r="F157" s="11"/>
    </row>
    <row r="158" spans="1:6" ht="21" customHeight="1" x14ac:dyDescent="0.25">
      <c r="A158" s="4">
        <v>122</v>
      </c>
      <c r="B158" s="215" t="s">
        <v>323</v>
      </c>
      <c r="C158" s="213" t="s">
        <v>324</v>
      </c>
      <c r="D158" s="213" t="s">
        <v>198</v>
      </c>
      <c r="E158" s="227" t="s">
        <v>730</v>
      </c>
      <c r="F158" s="215"/>
    </row>
    <row r="159" spans="1:6" x14ac:dyDescent="0.25">
      <c r="A159" s="4">
        <v>123</v>
      </c>
      <c r="B159" s="215" t="s">
        <v>706</v>
      </c>
      <c r="C159" s="214" t="s">
        <v>707</v>
      </c>
      <c r="D159" s="213" t="s">
        <v>198</v>
      </c>
      <c r="E159" s="214" t="s">
        <v>708</v>
      </c>
      <c r="F159" s="215"/>
    </row>
    <row r="160" spans="1:6" x14ac:dyDescent="0.25">
      <c r="A160" s="4">
        <v>124</v>
      </c>
      <c r="B160" s="29" t="s">
        <v>325</v>
      </c>
      <c r="C160" s="56" t="s">
        <v>326</v>
      </c>
      <c r="D160" s="57" t="s">
        <v>198</v>
      </c>
      <c r="E160" s="69" t="s">
        <v>327</v>
      </c>
      <c r="F160" s="22"/>
    </row>
    <row r="161" spans="1:6" ht="25.5" x14ac:dyDescent="0.25">
      <c r="A161" s="4">
        <v>125</v>
      </c>
      <c r="B161" s="5" t="s">
        <v>287</v>
      </c>
      <c r="C161" s="5" t="s">
        <v>328</v>
      </c>
      <c r="D161" s="57" t="s">
        <v>198</v>
      </c>
      <c r="E161" s="34" t="s">
        <v>289</v>
      </c>
      <c r="F161" s="54"/>
    </row>
    <row r="162" spans="1:6" ht="25.5" x14ac:dyDescent="0.25">
      <c r="A162" s="4">
        <v>126</v>
      </c>
      <c r="B162" s="29" t="s">
        <v>305</v>
      </c>
      <c r="C162" s="56" t="s">
        <v>329</v>
      </c>
      <c r="D162" s="74" t="s">
        <v>330</v>
      </c>
      <c r="E162" s="69" t="s">
        <v>331</v>
      </c>
      <c r="F162" s="22"/>
    </row>
    <row r="163" spans="1:6" ht="25.5" x14ac:dyDescent="0.25">
      <c r="A163" s="4">
        <v>127</v>
      </c>
      <c r="B163" s="29" t="s">
        <v>332</v>
      </c>
      <c r="C163" s="56" t="s">
        <v>333</v>
      </c>
      <c r="D163" s="57" t="s">
        <v>330</v>
      </c>
      <c r="E163" s="75" t="s">
        <v>334</v>
      </c>
      <c r="F163" s="22"/>
    </row>
    <row r="164" spans="1:6" x14ac:dyDescent="0.25">
      <c r="A164" s="4">
        <v>128</v>
      </c>
      <c r="B164" s="219" t="s">
        <v>641</v>
      </c>
      <c r="C164" s="214" t="s">
        <v>713</v>
      </c>
      <c r="D164" s="214" t="s">
        <v>330</v>
      </c>
      <c r="E164" s="214" t="s">
        <v>709</v>
      </c>
      <c r="F164" s="219"/>
    </row>
    <row r="165" spans="1:6" ht="17.25" customHeight="1" x14ac:dyDescent="0.25">
      <c r="A165" s="4">
        <v>129</v>
      </c>
      <c r="B165" s="215" t="s">
        <v>335</v>
      </c>
      <c r="C165" s="213" t="s">
        <v>336</v>
      </c>
      <c r="D165" s="213" t="s">
        <v>330</v>
      </c>
      <c r="E165" s="211" t="s">
        <v>732</v>
      </c>
      <c r="F165" s="215"/>
    </row>
    <row r="166" spans="1:6" ht="30" customHeight="1" x14ac:dyDescent="0.25">
      <c r="A166" s="4">
        <v>130</v>
      </c>
      <c r="B166" s="57" t="s">
        <v>725</v>
      </c>
      <c r="C166" s="57" t="s">
        <v>718</v>
      </c>
      <c r="D166" s="6" t="s">
        <v>724</v>
      </c>
      <c r="E166" s="20" t="s">
        <v>734</v>
      </c>
      <c r="F166" s="215"/>
    </row>
    <row r="167" spans="1:6" x14ac:dyDescent="0.25">
      <c r="A167" s="4">
        <v>131</v>
      </c>
      <c r="B167" s="23" t="s">
        <v>338</v>
      </c>
      <c r="C167" s="44" t="s">
        <v>339</v>
      </c>
      <c r="D167" s="16" t="s">
        <v>17</v>
      </c>
      <c r="E167" s="16" t="s">
        <v>340</v>
      </c>
      <c r="F167" s="5"/>
    </row>
    <row r="168" spans="1:6" x14ac:dyDescent="0.25">
      <c r="A168" s="4">
        <v>132</v>
      </c>
      <c r="B168" s="8" t="s">
        <v>186</v>
      </c>
      <c r="C168" s="8" t="s">
        <v>212</v>
      </c>
      <c r="D168" s="32" t="s">
        <v>17</v>
      </c>
      <c r="E168" s="14">
        <v>18006116</v>
      </c>
      <c r="F168" s="11"/>
    </row>
    <row r="169" spans="1:6" ht="25.5" x14ac:dyDescent="0.25">
      <c r="A169" s="4">
        <v>133</v>
      </c>
      <c r="B169" s="29" t="s">
        <v>341</v>
      </c>
      <c r="C169" s="56" t="s">
        <v>342</v>
      </c>
      <c r="D169" s="57" t="s">
        <v>17</v>
      </c>
      <c r="E169" s="20" t="s">
        <v>744</v>
      </c>
      <c r="F169" s="22"/>
    </row>
    <row r="170" spans="1:6" ht="25.5" x14ac:dyDescent="0.25">
      <c r="A170" s="4">
        <v>134</v>
      </c>
      <c r="B170" s="5" t="s">
        <v>287</v>
      </c>
      <c r="C170" s="6" t="s">
        <v>343</v>
      </c>
      <c r="D170" s="6" t="s">
        <v>17</v>
      </c>
      <c r="E170" s="34" t="s">
        <v>289</v>
      </c>
      <c r="F170" s="54"/>
    </row>
    <row r="171" spans="1:6" x14ac:dyDescent="0.25">
      <c r="A171" s="4">
        <v>135</v>
      </c>
      <c r="B171" s="213" t="s">
        <v>712</v>
      </c>
      <c r="C171" s="220" t="s">
        <v>710</v>
      </c>
      <c r="D171" s="213" t="s">
        <v>17</v>
      </c>
      <c r="E171" s="214" t="s">
        <v>711</v>
      </c>
      <c r="F171" s="214"/>
    </row>
    <row r="172" spans="1:6" ht="25.5" x14ac:dyDescent="0.25">
      <c r="A172" s="4">
        <v>136</v>
      </c>
      <c r="B172" s="15" t="s">
        <v>344</v>
      </c>
      <c r="C172" s="195" t="s">
        <v>717</v>
      </c>
      <c r="D172" s="6" t="s">
        <v>17</v>
      </c>
      <c r="E172" s="240" t="s">
        <v>733</v>
      </c>
      <c r="F172" s="214"/>
    </row>
    <row r="173" spans="1:6" x14ac:dyDescent="0.25">
      <c r="A173" s="4">
        <v>137</v>
      </c>
      <c r="B173" s="215" t="s">
        <v>344</v>
      </c>
      <c r="C173" s="210" t="s">
        <v>345</v>
      </c>
      <c r="D173" s="210" t="s">
        <v>17</v>
      </c>
      <c r="E173" s="211" t="s">
        <v>346</v>
      </c>
      <c r="F173" s="215"/>
    </row>
    <row r="174" spans="1:6" x14ac:dyDescent="0.25">
      <c r="A174" s="4">
        <v>138</v>
      </c>
      <c r="B174" s="26" t="s">
        <v>347</v>
      </c>
      <c r="C174" s="71" t="s">
        <v>348</v>
      </c>
      <c r="D174" s="72" t="s">
        <v>21</v>
      </c>
      <c r="E174" s="72" t="s">
        <v>349</v>
      </c>
      <c r="F174" s="56"/>
    </row>
    <row r="175" spans="1:6" x14ac:dyDescent="0.25">
      <c r="A175" s="4">
        <v>139</v>
      </c>
      <c r="B175" s="26" t="s">
        <v>350</v>
      </c>
      <c r="C175" s="71" t="s">
        <v>351</v>
      </c>
      <c r="D175" s="72" t="s">
        <v>21</v>
      </c>
      <c r="E175" s="72" t="s">
        <v>352</v>
      </c>
      <c r="F175" s="56"/>
    </row>
    <row r="176" spans="1:6" x14ac:dyDescent="0.25">
      <c r="A176" s="4">
        <v>140</v>
      </c>
      <c r="B176" s="23" t="s">
        <v>353</v>
      </c>
      <c r="C176" s="25" t="s">
        <v>354</v>
      </c>
      <c r="D176" s="16" t="s">
        <v>21</v>
      </c>
      <c r="E176" s="16" t="s">
        <v>355</v>
      </c>
      <c r="F176" s="5"/>
    </row>
    <row r="177" spans="1:6" x14ac:dyDescent="0.25">
      <c r="A177" s="4">
        <v>141</v>
      </c>
      <c r="B177" s="23" t="s">
        <v>356</v>
      </c>
      <c r="C177" s="44" t="s">
        <v>357</v>
      </c>
      <c r="D177" s="16" t="s">
        <v>21</v>
      </c>
      <c r="E177" s="7" t="s">
        <v>358</v>
      </c>
      <c r="F177" s="5"/>
    </row>
    <row r="178" spans="1:6" x14ac:dyDescent="0.25">
      <c r="A178" s="4">
        <v>142</v>
      </c>
      <c r="B178" s="13" t="s">
        <v>359</v>
      </c>
      <c r="C178" s="13" t="s">
        <v>360</v>
      </c>
      <c r="D178" s="15" t="s">
        <v>21</v>
      </c>
      <c r="E178" s="14" t="s">
        <v>361</v>
      </c>
      <c r="F178" s="11"/>
    </row>
    <row r="179" spans="1:6" x14ac:dyDescent="0.25">
      <c r="A179" s="4">
        <v>143</v>
      </c>
      <c r="B179" s="30" t="s">
        <v>362</v>
      </c>
      <c r="C179" s="13" t="s">
        <v>363</v>
      </c>
      <c r="D179" s="15" t="s">
        <v>21</v>
      </c>
      <c r="E179" s="14" t="s">
        <v>364</v>
      </c>
      <c r="F179" s="11"/>
    </row>
    <row r="180" spans="1:6" x14ac:dyDescent="0.25">
      <c r="A180" s="4">
        <v>144</v>
      </c>
      <c r="B180" s="215" t="s">
        <v>365</v>
      </c>
      <c r="C180" s="213" t="s">
        <v>366</v>
      </c>
      <c r="D180" s="215" t="s">
        <v>21</v>
      </c>
      <c r="E180" s="228" t="s">
        <v>730</v>
      </c>
      <c r="F180" s="215"/>
    </row>
    <row r="181" spans="1:6" x14ac:dyDescent="0.25">
      <c r="A181" s="4">
        <v>145</v>
      </c>
      <c r="B181" s="215" t="s">
        <v>367</v>
      </c>
      <c r="C181" s="213" t="s">
        <v>368</v>
      </c>
      <c r="D181" s="215" t="s">
        <v>21</v>
      </c>
      <c r="E181" s="228" t="s">
        <v>730</v>
      </c>
      <c r="F181" s="215"/>
    </row>
    <row r="182" spans="1:6" x14ac:dyDescent="0.25">
      <c r="A182" s="4">
        <v>146</v>
      </c>
      <c r="B182" s="201" t="s">
        <v>666</v>
      </c>
      <c r="C182" s="198" t="s">
        <v>669</v>
      </c>
      <c r="D182" s="202" t="s">
        <v>21</v>
      </c>
      <c r="E182" s="235" t="s">
        <v>670</v>
      </c>
      <c r="F182" s="203"/>
    </row>
    <row r="183" spans="1:6" ht="27.75" customHeight="1" x14ac:dyDescent="0.25">
      <c r="A183" s="4">
        <v>147</v>
      </c>
      <c r="B183" s="56" t="s">
        <v>681</v>
      </c>
      <c r="C183" s="56" t="s">
        <v>682</v>
      </c>
      <c r="D183" s="15" t="s">
        <v>21</v>
      </c>
      <c r="E183" s="20" t="s">
        <v>683</v>
      </c>
      <c r="F183" s="11"/>
    </row>
    <row r="184" spans="1:6" ht="25.5" x14ac:dyDescent="0.25">
      <c r="A184" s="4">
        <v>148</v>
      </c>
      <c r="B184" s="5" t="s">
        <v>287</v>
      </c>
      <c r="C184" s="13" t="s">
        <v>369</v>
      </c>
      <c r="D184" s="15" t="s">
        <v>21</v>
      </c>
      <c r="E184" s="34" t="s">
        <v>289</v>
      </c>
      <c r="F184" s="54"/>
    </row>
    <row r="185" spans="1:6" x14ac:dyDescent="0.25">
      <c r="A185" s="4">
        <v>149</v>
      </c>
      <c r="B185" s="213" t="s">
        <v>672</v>
      </c>
      <c r="C185" s="214" t="s">
        <v>673</v>
      </c>
      <c r="D185" s="215" t="s">
        <v>526</v>
      </c>
      <c r="E185" s="221" t="s">
        <v>674</v>
      </c>
      <c r="F185" s="214"/>
    </row>
    <row r="186" spans="1:6" s="197" customFormat="1" ht="25.5" x14ac:dyDescent="0.2">
      <c r="A186" s="4">
        <v>150</v>
      </c>
      <c r="B186" s="56" t="s">
        <v>726</v>
      </c>
      <c r="C186" s="56" t="s">
        <v>719</v>
      </c>
      <c r="D186" s="15" t="s">
        <v>25</v>
      </c>
      <c r="E186" s="20" t="s">
        <v>735</v>
      </c>
      <c r="F186" s="214"/>
    </row>
    <row r="187" spans="1:6" x14ac:dyDescent="0.25">
      <c r="A187" s="4">
        <v>151</v>
      </c>
      <c r="B187" s="23" t="s">
        <v>370</v>
      </c>
      <c r="C187" s="44" t="s">
        <v>371</v>
      </c>
      <c r="D187" s="16" t="s">
        <v>29</v>
      </c>
      <c r="E187" s="16" t="s">
        <v>372</v>
      </c>
      <c r="F187" s="5"/>
    </row>
    <row r="188" spans="1:6" x14ac:dyDescent="0.25">
      <c r="A188" s="4">
        <v>152</v>
      </c>
      <c r="B188" s="23" t="s">
        <v>373</v>
      </c>
      <c r="C188" s="44" t="s">
        <v>374</v>
      </c>
      <c r="D188" s="16" t="s">
        <v>29</v>
      </c>
      <c r="E188" s="16" t="s">
        <v>375</v>
      </c>
      <c r="F188" s="5"/>
    </row>
    <row r="189" spans="1:6" x14ac:dyDescent="0.25">
      <c r="A189" s="4">
        <v>153</v>
      </c>
      <c r="B189" s="23" t="s">
        <v>376</v>
      </c>
      <c r="C189" s="25" t="s">
        <v>377</v>
      </c>
      <c r="D189" s="7" t="s">
        <v>29</v>
      </c>
      <c r="E189" s="7" t="s">
        <v>378</v>
      </c>
      <c r="F189" s="5"/>
    </row>
    <row r="190" spans="1:6" x14ac:dyDescent="0.25">
      <c r="A190" s="4">
        <v>154</v>
      </c>
      <c r="B190" s="215" t="s">
        <v>641</v>
      </c>
      <c r="C190" s="214" t="s">
        <v>642</v>
      </c>
      <c r="D190" s="213" t="s">
        <v>29</v>
      </c>
      <c r="E190" s="222" t="s">
        <v>643</v>
      </c>
      <c r="F190" s="213"/>
    </row>
    <row r="191" spans="1:6" s="209" customFormat="1" ht="25.5" x14ac:dyDescent="0.25">
      <c r="A191" s="4">
        <v>155</v>
      </c>
      <c r="B191" s="15" t="s">
        <v>379</v>
      </c>
      <c r="C191" s="15" t="s">
        <v>728</v>
      </c>
      <c r="D191" s="15" t="s">
        <v>29</v>
      </c>
      <c r="E191" s="32" t="s">
        <v>381</v>
      </c>
      <c r="F191" s="223"/>
    </row>
    <row r="192" spans="1:6" x14ac:dyDescent="0.25">
      <c r="A192" s="4">
        <v>156</v>
      </c>
      <c r="B192" s="23" t="s">
        <v>382</v>
      </c>
      <c r="C192" s="25" t="s">
        <v>383</v>
      </c>
      <c r="D192" s="7" t="s">
        <v>48</v>
      </c>
      <c r="E192" s="7" t="s">
        <v>384</v>
      </c>
      <c r="F192" s="5"/>
    </row>
    <row r="193" spans="1:6" x14ac:dyDescent="0.25">
      <c r="A193" s="4">
        <v>157</v>
      </c>
      <c r="B193" s="23" t="s">
        <v>385</v>
      </c>
      <c r="C193" s="44" t="s">
        <v>386</v>
      </c>
      <c r="D193" s="7" t="s">
        <v>48</v>
      </c>
      <c r="E193" s="16" t="s">
        <v>387</v>
      </c>
      <c r="F193" s="5"/>
    </row>
    <row r="194" spans="1:6" x14ac:dyDescent="0.25">
      <c r="A194" s="4">
        <v>158</v>
      </c>
      <c r="B194" s="23" t="s">
        <v>388</v>
      </c>
      <c r="C194" s="44" t="s">
        <v>389</v>
      </c>
      <c r="D194" s="7" t="s">
        <v>48</v>
      </c>
      <c r="E194" s="16" t="s">
        <v>390</v>
      </c>
      <c r="F194" s="5"/>
    </row>
    <row r="195" spans="1:6" x14ac:dyDescent="0.25">
      <c r="A195" s="4">
        <v>159</v>
      </c>
      <c r="B195" s="23" t="s">
        <v>391</v>
      </c>
      <c r="C195" s="44" t="s">
        <v>392</v>
      </c>
      <c r="D195" s="7" t="s">
        <v>48</v>
      </c>
      <c r="E195" s="7" t="s">
        <v>393</v>
      </c>
      <c r="F195" s="5"/>
    </row>
    <row r="196" spans="1:6" ht="25.5" x14ac:dyDescent="0.25">
      <c r="A196" s="4">
        <v>160</v>
      </c>
      <c r="B196" s="57" t="s">
        <v>740</v>
      </c>
      <c r="C196" s="57" t="s">
        <v>722</v>
      </c>
      <c r="D196" s="6" t="s">
        <v>48</v>
      </c>
      <c r="E196" s="20" t="s">
        <v>741</v>
      </c>
      <c r="F196" s="5"/>
    </row>
    <row r="197" spans="1:6" x14ac:dyDescent="0.25">
      <c r="A197" s="4">
        <v>161</v>
      </c>
      <c r="B197" s="215" t="s">
        <v>394</v>
      </c>
      <c r="C197" s="213" t="s">
        <v>395</v>
      </c>
      <c r="D197" s="213" t="s">
        <v>44</v>
      </c>
      <c r="E197" s="228" t="s">
        <v>730</v>
      </c>
      <c r="F197" s="215"/>
    </row>
    <row r="198" spans="1:6" x14ac:dyDescent="0.25">
      <c r="A198" s="4">
        <v>162</v>
      </c>
      <c r="B198" s="224" t="s">
        <v>650</v>
      </c>
      <c r="C198" s="224" t="s">
        <v>651</v>
      </c>
      <c r="D198" s="213" t="s">
        <v>44</v>
      </c>
      <c r="E198" s="222" t="s">
        <v>652</v>
      </c>
      <c r="F198" s="215"/>
    </row>
    <row r="199" spans="1:6" ht="25.5" x14ac:dyDescent="0.25">
      <c r="A199" s="4">
        <v>163</v>
      </c>
      <c r="B199" s="56" t="s">
        <v>684</v>
      </c>
      <c r="C199" s="56" t="s">
        <v>685</v>
      </c>
      <c r="D199" s="6" t="s">
        <v>44</v>
      </c>
      <c r="E199" s="20" t="s">
        <v>686</v>
      </c>
      <c r="F199" s="11"/>
    </row>
    <row r="200" spans="1:6" x14ac:dyDescent="0.25">
      <c r="A200" s="4">
        <v>164</v>
      </c>
      <c r="B200" s="215" t="s">
        <v>397</v>
      </c>
      <c r="C200" s="213" t="s">
        <v>398</v>
      </c>
      <c r="D200" s="213" t="s">
        <v>44</v>
      </c>
      <c r="E200" s="228" t="s">
        <v>730</v>
      </c>
      <c r="F200" s="215"/>
    </row>
    <row r="201" spans="1:6" x14ac:dyDescent="0.25">
      <c r="A201" s="4">
        <v>165</v>
      </c>
      <c r="B201" s="19" t="s">
        <v>644</v>
      </c>
      <c r="C201" s="19" t="s">
        <v>645</v>
      </c>
      <c r="D201" s="34" t="s">
        <v>44</v>
      </c>
      <c r="E201" s="20" t="s">
        <v>646</v>
      </c>
      <c r="F201" s="10"/>
    </row>
    <row r="202" spans="1:6" x14ac:dyDescent="0.25">
      <c r="A202" s="4">
        <v>166</v>
      </c>
      <c r="B202" s="196" t="s">
        <v>692</v>
      </c>
      <c r="C202" s="196" t="s">
        <v>693</v>
      </c>
      <c r="D202" s="34" t="s">
        <v>44</v>
      </c>
      <c r="E202" s="214" t="s">
        <v>694</v>
      </c>
      <c r="F202" s="10"/>
    </row>
    <row r="203" spans="1:6" x14ac:dyDescent="0.25">
      <c r="A203" s="4">
        <v>167</v>
      </c>
      <c r="B203" s="18" t="s">
        <v>399</v>
      </c>
      <c r="C203" s="19" t="s">
        <v>400</v>
      </c>
      <c r="D203" s="20" t="s">
        <v>44</v>
      </c>
      <c r="E203" s="69" t="s">
        <v>401</v>
      </c>
      <c r="F203" s="22"/>
    </row>
    <row r="204" spans="1:6" x14ac:dyDescent="0.25">
      <c r="A204" s="4">
        <v>168</v>
      </c>
      <c r="B204" s="23" t="s">
        <v>402</v>
      </c>
      <c r="C204" s="44" t="s">
        <v>403</v>
      </c>
      <c r="D204" s="16" t="s">
        <v>36</v>
      </c>
      <c r="E204" s="16" t="s">
        <v>404</v>
      </c>
      <c r="F204" s="5"/>
    </row>
    <row r="205" spans="1:6" x14ac:dyDescent="0.25">
      <c r="A205" s="4">
        <v>169</v>
      </c>
      <c r="B205" s="23" t="s">
        <v>405</v>
      </c>
      <c r="C205" s="44" t="s">
        <v>406</v>
      </c>
      <c r="D205" s="16" t="s">
        <v>36</v>
      </c>
      <c r="E205" s="16" t="s">
        <v>407</v>
      </c>
      <c r="F205" s="5"/>
    </row>
    <row r="206" spans="1:6" x14ac:dyDescent="0.25">
      <c r="A206" s="4">
        <v>170</v>
      </c>
      <c r="B206" s="8" t="s">
        <v>186</v>
      </c>
      <c r="C206" s="13" t="s">
        <v>223</v>
      </c>
      <c r="D206" s="15" t="s">
        <v>36</v>
      </c>
      <c r="E206" s="14">
        <v>18006116</v>
      </c>
      <c r="F206" s="11"/>
    </row>
    <row r="207" spans="1:6" x14ac:dyDescent="0.25">
      <c r="A207" s="4">
        <v>171</v>
      </c>
      <c r="B207" s="215" t="s">
        <v>408</v>
      </c>
      <c r="C207" s="213" t="s">
        <v>409</v>
      </c>
      <c r="D207" s="213" t="s">
        <v>36</v>
      </c>
      <c r="E207" s="228" t="s">
        <v>730</v>
      </c>
      <c r="F207" s="215"/>
    </row>
    <row r="208" spans="1:6" x14ac:dyDescent="0.25">
      <c r="A208" s="4">
        <v>172</v>
      </c>
      <c r="B208" s="45" t="s">
        <v>411</v>
      </c>
      <c r="C208" s="44" t="s">
        <v>412</v>
      </c>
      <c r="D208" s="16" t="s">
        <v>229</v>
      </c>
      <c r="E208" s="7" t="s">
        <v>393</v>
      </c>
      <c r="F208" s="5"/>
    </row>
    <row r="209" spans="1:6" ht="24" customHeight="1" x14ac:dyDescent="0.25">
      <c r="A209" s="4">
        <v>173</v>
      </c>
      <c r="B209" s="57" t="s">
        <v>743</v>
      </c>
      <c r="C209" s="57" t="s">
        <v>723</v>
      </c>
      <c r="D209" s="34" t="s">
        <v>229</v>
      </c>
      <c r="E209" s="20" t="s">
        <v>742</v>
      </c>
      <c r="F209" s="5"/>
    </row>
    <row r="210" spans="1:6" x14ac:dyDescent="0.25">
      <c r="A210" s="4">
        <v>174</v>
      </c>
      <c r="B210" s="196" t="s">
        <v>750</v>
      </c>
      <c r="C210" s="196" t="s">
        <v>751</v>
      </c>
      <c r="D210" s="34" t="s">
        <v>229</v>
      </c>
      <c r="E210" s="196" t="s">
        <v>752</v>
      </c>
      <c r="F210" s="5"/>
    </row>
    <row r="211" spans="1:6" x14ac:dyDescent="0.25">
      <c r="A211" s="4">
        <v>175</v>
      </c>
      <c r="B211" s="216" t="s">
        <v>413</v>
      </c>
      <c r="C211" s="210" t="s">
        <v>414</v>
      </c>
      <c r="D211" s="210" t="s">
        <v>415</v>
      </c>
      <c r="E211" s="211" t="s">
        <v>416</v>
      </c>
      <c r="F211" s="215"/>
    </row>
    <row r="212" spans="1:6" x14ac:dyDescent="0.25">
      <c r="A212" s="4">
        <v>176</v>
      </c>
      <c r="B212" s="210" t="s">
        <v>417</v>
      </c>
      <c r="C212" s="224" t="s">
        <v>418</v>
      </c>
      <c r="D212" s="210" t="s">
        <v>415</v>
      </c>
      <c r="E212" s="211"/>
      <c r="F212" s="213"/>
    </row>
    <row r="213" spans="1:6" x14ac:dyDescent="0.25">
      <c r="A213" s="4">
        <v>177</v>
      </c>
      <c r="B213" s="216" t="s">
        <v>653</v>
      </c>
      <c r="C213" s="224" t="s">
        <v>654</v>
      </c>
      <c r="D213" s="210" t="s">
        <v>421</v>
      </c>
      <c r="E213" s="222" t="s">
        <v>652</v>
      </c>
      <c r="F213" s="215"/>
    </row>
    <row r="214" spans="1:6" x14ac:dyDescent="0.25">
      <c r="A214" s="4">
        <v>178</v>
      </c>
      <c r="B214" s="18" t="s">
        <v>419</v>
      </c>
      <c r="C214" s="73" t="s">
        <v>420</v>
      </c>
      <c r="D214" s="57" t="s">
        <v>421</v>
      </c>
      <c r="E214" s="76" t="s">
        <v>422</v>
      </c>
      <c r="F214" s="22"/>
    </row>
    <row r="215" spans="1:6" x14ac:dyDescent="0.25">
      <c r="A215" s="4">
        <v>179</v>
      </c>
      <c r="B215" s="23" t="s">
        <v>423</v>
      </c>
      <c r="C215" s="44" t="s">
        <v>424</v>
      </c>
      <c r="D215" s="16" t="s">
        <v>425</v>
      </c>
      <c r="E215" s="16" t="s">
        <v>426</v>
      </c>
      <c r="F215" s="5"/>
    </row>
    <row r="216" spans="1:6" ht="25.5" x14ac:dyDescent="0.25">
      <c r="A216" s="4">
        <v>180</v>
      </c>
      <c r="B216" s="13" t="s">
        <v>427</v>
      </c>
      <c r="C216" s="5" t="s">
        <v>428</v>
      </c>
      <c r="D216" s="6" t="s">
        <v>429</v>
      </c>
      <c r="E216" s="68" t="s">
        <v>430</v>
      </c>
      <c r="F216" s="11"/>
    </row>
    <row r="217" spans="1:6" x14ac:dyDescent="0.25">
      <c r="A217" s="250"/>
      <c r="B217" s="262" t="s">
        <v>145</v>
      </c>
      <c r="C217" s="262"/>
      <c r="D217" s="262"/>
      <c r="E217" s="262"/>
      <c r="F217" s="249"/>
    </row>
    <row r="218" spans="1:6" x14ac:dyDescent="0.25">
      <c r="A218" s="4">
        <v>181</v>
      </c>
      <c r="B218" s="23" t="s">
        <v>431</v>
      </c>
      <c r="C218" s="24" t="s">
        <v>432</v>
      </c>
      <c r="D218" s="34" t="s">
        <v>156</v>
      </c>
      <c r="E218" s="232" t="s">
        <v>433</v>
      </c>
      <c r="F218" s="13"/>
    </row>
    <row r="219" spans="1:6" x14ac:dyDescent="0.25">
      <c r="A219" s="4">
        <v>182</v>
      </c>
      <c r="B219" s="13" t="s">
        <v>434</v>
      </c>
      <c r="C219" s="13" t="s">
        <v>435</v>
      </c>
      <c r="D219" s="34" t="s">
        <v>156</v>
      </c>
      <c r="E219" s="232" t="s">
        <v>436</v>
      </c>
      <c r="F219" s="13"/>
    </row>
    <row r="220" spans="1:6" s="226" customFormat="1" x14ac:dyDescent="0.2">
      <c r="A220" s="4">
        <v>183</v>
      </c>
      <c r="B220" s="215" t="s">
        <v>437</v>
      </c>
      <c r="C220" s="210" t="s">
        <v>438</v>
      </c>
      <c r="D220" s="210" t="s">
        <v>156</v>
      </c>
      <c r="E220" s="228" t="s">
        <v>731</v>
      </c>
      <c r="F220" s="215"/>
    </row>
    <row r="221" spans="1:6" ht="25.5" x14ac:dyDescent="0.25">
      <c r="A221" s="4">
        <v>184</v>
      </c>
      <c r="B221" s="8" t="s">
        <v>440</v>
      </c>
      <c r="C221" s="5" t="s">
        <v>441</v>
      </c>
      <c r="D221" s="6" t="s">
        <v>148</v>
      </c>
      <c r="E221" s="68" t="s">
        <v>442</v>
      </c>
      <c r="F221" s="11"/>
    </row>
    <row r="222" spans="1:6" x14ac:dyDescent="0.25">
      <c r="A222" s="4">
        <v>185</v>
      </c>
      <c r="B222" s="13" t="s">
        <v>443</v>
      </c>
      <c r="C222" s="13" t="s">
        <v>444</v>
      </c>
      <c r="D222" s="15" t="s">
        <v>445</v>
      </c>
      <c r="E222" s="232" t="s">
        <v>446</v>
      </c>
      <c r="F222" s="13"/>
    </row>
    <row r="223" spans="1:6" x14ac:dyDescent="0.25">
      <c r="A223" s="250"/>
      <c r="B223" s="262" t="s">
        <v>137</v>
      </c>
      <c r="C223" s="262"/>
      <c r="D223" s="262"/>
      <c r="E223" s="262"/>
      <c r="F223" s="249"/>
    </row>
    <row r="224" spans="1:6" x14ac:dyDescent="0.25">
      <c r="A224" s="4">
        <v>186</v>
      </c>
      <c r="B224" s="23" t="s">
        <v>447</v>
      </c>
      <c r="C224" s="46" t="s">
        <v>448</v>
      </c>
      <c r="D224" s="9" t="s">
        <v>449</v>
      </c>
      <c r="E224" s="14" t="s">
        <v>450</v>
      </c>
      <c r="F224" s="13"/>
    </row>
    <row r="225" spans="1:6" x14ac:dyDescent="0.25">
      <c r="A225" s="4">
        <v>187</v>
      </c>
      <c r="B225" s="13" t="s">
        <v>451</v>
      </c>
      <c r="C225" s="77" t="s">
        <v>452</v>
      </c>
      <c r="D225" s="78" t="s">
        <v>449</v>
      </c>
      <c r="E225" s="14" t="s">
        <v>453</v>
      </c>
      <c r="F225" s="13"/>
    </row>
    <row r="226" spans="1:6" ht="25.5" x14ac:dyDescent="0.25">
      <c r="A226" s="4">
        <v>188</v>
      </c>
      <c r="B226" s="13" t="s">
        <v>454</v>
      </c>
      <c r="C226" s="66" t="s">
        <v>455</v>
      </c>
      <c r="D226" s="78" t="s">
        <v>449</v>
      </c>
      <c r="E226" s="9" t="s">
        <v>304</v>
      </c>
      <c r="F226" s="13"/>
    </row>
    <row r="227" spans="1:6" x14ac:dyDescent="0.25">
      <c r="A227" s="4">
        <v>189</v>
      </c>
      <c r="B227" s="13" t="s">
        <v>458</v>
      </c>
      <c r="C227" s="79" t="s">
        <v>459</v>
      </c>
      <c r="D227" s="78" t="s">
        <v>449</v>
      </c>
      <c r="E227" s="15" t="s">
        <v>460</v>
      </c>
      <c r="F227" s="13"/>
    </row>
    <row r="228" spans="1:6" x14ac:dyDescent="0.25">
      <c r="A228" s="4">
        <v>190</v>
      </c>
      <c r="B228" s="216" t="s">
        <v>437</v>
      </c>
      <c r="C228" s="224" t="s">
        <v>461</v>
      </c>
      <c r="D228" s="217" t="s">
        <v>449</v>
      </c>
      <c r="E228" s="225"/>
      <c r="F228" s="225"/>
    </row>
    <row r="229" spans="1:6" ht="25.5" x14ac:dyDescent="0.25">
      <c r="A229" s="4">
        <v>191</v>
      </c>
      <c r="B229" s="56" t="s">
        <v>727</v>
      </c>
      <c r="C229" s="56" t="s">
        <v>720</v>
      </c>
      <c r="D229" s="56" t="s">
        <v>449</v>
      </c>
      <c r="E229" s="20" t="s">
        <v>736</v>
      </c>
      <c r="F229" s="225"/>
    </row>
    <row r="230" spans="1:6" ht="25.5" x14ac:dyDescent="0.25">
      <c r="A230" s="4">
        <v>192</v>
      </c>
      <c r="B230" s="57" t="s">
        <v>739</v>
      </c>
      <c r="C230" s="57" t="s">
        <v>721</v>
      </c>
      <c r="D230" s="56" t="s">
        <v>738</v>
      </c>
      <c r="E230" s="20" t="s">
        <v>737</v>
      </c>
      <c r="F230" s="225"/>
    </row>
    <row r="231" spans="1:6" x14ac:dyDescent="0.25">
      <c r="A231" s="4">
        <v>193</v>
      </c>
      <c r="B231" s="23" t="s">
        <v>462</v>
      </c>
      <c r="C231" s="46" t="s">
        <v>463</v>
      </c>
      <c r="D231" s="9" t="s">
        <v>464</v>
      </c>
      <c r="E231" s="15" t="s">
        <v>465</v>
      </c>
      <c r="F231" s="13"/>
    </row>
    <row r="232" spans="1:6" x14ac:dyDescent="0.25">
      <c r="A232" s="4">
        <v>194</v>
      </c>
      <c r="B232" s="196" t="s">
        <v>647</v>
      </c>
      <c r="C232" s="196" t="s">
        <v>648</v>
      </c>
      <c r="D232" s="32" t="s">
        <v>272</v>
      </c>
      <c r="E232" s="214" t="s">
        <v>649</v>
      </c>
      <c r="F232" s="13"/>
    </row>
    <row r="233" spans="1:6" x14ac:dyDescent="0.25">
      <c r="A233" s="4">
        <v>195</v>
      </c>
      <c r="B233" s="23" t="s">
        <v>466</v>
      </c>
      <c r="C233" s="46" t="s">
        <v>467</v>
      </c>
      <c r="D233" s="9" t="s">
        <v>468</v>
      </c>
      <c r="E233" s="14" t="s">
        <v>469</v>
      </c>
      <c r="F233" s="13"/>
    </row>
    <row r="234" spans="1:6" x14ac:dyDescent="0.25">
      <c r="A234" s="250"/>
      <c r="B234" s="262" t="s">
        <v>470</v>
      </c>
      <c r="C234" s="262"/>
      <c r="D234" s="262"/>
      <c r="E234" s="262"/>
      <c r="F234" s="249"/>
    </row>
    <row r="235" spans="1:6" x14ac:dyDescent="0.25">
      <c r="A235" s="4">
        <v>196</v>
      </c>
      <c r="B235" s="23" t="s">
        <v>471</v>
      </c>
      <c r="C235" s="44" t="s">
        <v>472</v>
      </c>
      <c r="D235" s="16" t="s">
        <v>473</v>
      </c>
      <c r="E235" s="7" t="s">
        <v>474</v>
      </c>
      <c r="F235" s="5"/>
    </row>
    <row r="236" spans="1:6" x14ac:dyDescent="0.25">
      <c r="A236" s="4">
        <v>197</v>
      </c>
      <c r="B236" s="23" t="s">
        <v>475</v>
      </c>
      <c r="C236" s="44" t="s">
        <v>476</v>
      </c>
      <c r="D236" s="16" t="s">
        <v>473</v>
      </c>
      <c r="E236" s="7" t="s">
        <v>477</v>
      </c>
      <c r="F236" s="5"/>
    </row>
    <row r="237" spans="1:6" x14ac:dyDescent="0.25">
      <c r="A237" s="4">
        <v>198</v>
      </c>
      <c r="B237" s="8" t="s">
        <v>478</v>
      </c>
      <c r="C237" s="77" t="s">
        <v>479</v>
      </c>
      <c r="D237" s="32" t="s">
        <v>480</v>
      </c>
      <c r="E237" s="14" t="s">
        <v>481</v>
      </c>
      <c r="F237" s="13"/>
    </row>
    <row r="238" spans="1:6" x14ac:dyDescent="0.25">
      <c r="A238" s="4">
        <v>199</v>
      </c>
      <c r="B238" s="23" t="s">
        <v>482</v>
      </c>
      <c r="C238" s="44" t="s">
        <v>483</v>
      </c>
      <c r="D238" s="16" t="s">
        <v>484</v>
      </c>
      <c r="E238" s="7" t="s">
        <v>485</v>
      </c>
      <c r="F238" s="5"/>
    </row>
    <row r="239" spans="1:6" x14ac:dyDescent="0.25">
      <c r="A239" s="4">
        <v>200</v>
      </c>
      <c r="B239" s="215" t="s">
        <v>489</v>
      </c>
      <c r="C239" s="210" t="s">
        <v>729</v>
      </c>
      <c r="D239" s="210" t="s">
        <v>484</v>
      </c>
      <c r="E239" s="228" t="s">
        <v>730</v>
      </c>
      <c r="F239" s="215"/>
    </row>
    <row r="240" spans="1:6" x14ac:dyDescent="0.25">
      <c r="A240" s="250"/>
      <c r="B240" s="264" t="s">
        <v>491</v>
      </c>
      <c r="C240" s="265"/>
      <c r="D240" s="265"/>
      <c r="E240" s="265"/>
      <c r="F240" s="249"/>
    </row>
    <row r="241" spans="1:6" x14ac:dyDescent="0.25">
      <c r="A241" s="212">
        <v>201</v>
      </c>
      <c r="B241" s="215" t="s">
        <v>437</v>
      </c>
      <c r="C241" s="213" t="s">
        <v>492</v>
      </c>
      <c r="D241" s="213" t="s">
        <v>493</v>
      </c>
      <c r="E241" s="228" t="s">
        <v>730</v>
      </c>
      <c r="F241" s="215"/>
    </row>
    <row r="242" spans="1:6" x14ac:dyDescent="0.25">
      <c r="A242" s="250"/>
      <c r="B242" s="262" t="s">
        <v>494</v>
      </c>
      <c r="C242" s="262"/>
      <c r="D242" s="262"/>
      <c r="E242" s="262"/>
      <c r="F242" s="249"/>
    </row>
    <row r="243" spans="1:6" x14ac:dyDescent="0.25">
      <c r="A243" s="4">
        <v>202</v>
      </c>
      <c r="B243" s="13" t="s">
        <v>495</v>
      </c>
      <c r="C243" s="5" t="s">
        <v>496</v>
      </c>
      <c r="D243" s="6" t="s">
        <v>497</v>
      </c>
      <c r="E243" s="68" t="s">
        <v>498</v>
      </c>
      <c r="F243" s="13"/>
    </row>
    <row r="244" spans="1:6" x14ac:dyDescent="0.25">
      <c r="A244" s="250"/>
      <c r="B244" s="262" t="s">
        <v>158</v>
      </c>
      <c r="C244" s="262"/>
      <c r="D244" s="262"/>
      <c r="E244" s="262"/>
      <c r="F244" s="249"/>
    </row>
    <row r="245" spans="1:6" s="194" customFormat="1" x14ac:dyDescent="0.25">
      <c r="A245" s="43">
        <v>203</v>
      </c>
      <c r="B245" s="23" t="s">
        <v>159</v>
      </c>
      <c r="C245" s="46" t="s">
        <v>160</v>
      </c>
      <c r="D245" s="9" t="s">
        <v>161</v>
      </c>
      <c r="E245" s="14" t="s">
        <v>162</v>
      </c>
      <c r="F245" s="13"/>
    </row>
    <row r="246" spans="1:6" x14ac:dyDescent="0.25">
      <c r="A246" s="43">
        <v>204</v>
      </c>
      <c r="B246" s="40" t="s">
        <v>163</v>
      </c>
      <c r="C246" s="44" t="s">
        <v>164</v>
      </c>
      <c r="D246" s="16" t="s">
        <v>165</v>
      </c>
      <c r="E246" s="7" t="s">
        <v>166</v>
      </c>
      <c r="F246" s="13"/>
    </row>
    <row r="247" spans="1:6" x14ac:dyDescent="0.25">
      <c r="A247" s="250"/>
      <c r="B247" s="262" t="s">
        <v>499</v>
      </c>
      <c r="C247" s="262"/>
      <c r="D247" s="262"/>
      <c r="E247" s="262"/>
      <c r="F247" s="249"/>
    </row>
    <row r="248" spans="1:6" x14ac:dyDescent="0.25">
      <c r="A248" s="4">
        <v>205</v>
      </c>
      <c r="B248" s="13" t="s">
        <v>443</v>
      </c>
      <c r="C248" s="66" t="s">
        <v>500</v>
      </c>
      <c r="D248" s="15" t="s">
        <v>501</v>
      </c>
      <c r="E248" s="14" t="s">
        <v>502</v>
      </c>
      <c r="F248" s="13"/>
    </row>
    <row r="249" spans="1:6" x14ac:dyDescent="0.25">
      <c r="A249" s="250"/>
      <c r="B249" s="262" t="s">
        <v>503</v>
      </c>
      <c r="C249" s="262"/>
      <c r="D249" s="262"/>
      <c r="E249" s="262"/>
      <c r="F249" s="249"/>
    </row>
    <row r="250" spans="1:6" x14ac:dyDescent="0.25">
      <c r="A250" s="4">
        <v>206</v>
      </c>
      <c r="B250" s="23" t="s">
        <v>128</v>
      </c>
      <c r="C250" s="8" t="s">
        <v>129</v>
      </c>
      <c r="D250" s="15" t="s">
        <v>130</v>
      </c>
      <c r="E250" s="232" t="s">
        <v>131</v>
      </c>
      <c r="F250" s="13"/>
    </row>
    <row r="251" spans="1:6" x14ac:dyDescent="0.25">
      <c r="A251" s="250"/>
      <c r="B251" s="262" t="s">
        <v>101</v>
      </c>
      <c r="C251" s="262"/>
      <c r="D251" s="262"/>
      <c r="E251" s="262"/>
      <c r="F251" s="249"/>
    </row>
    <row r="252" spans="1:6" x14ac:dyDescent="0.25">
      <c r="A252" s="4">
        <v>207</v>
      </c>
      <c r="B252" s="13" t="s">
        <v>102</v>
      </c>
      <c r="C252" s="13" t="s">
        <v>103</v>
      </c>
      <c r="D252" s="15" t="s">
        <v>104</v>
      </c>
      <c r="E252" s="14" t="s">
        <v>105</v>
      </c>
      <c r="F252" s="11"/>
    </row>
    <row r="253" spans="1:6" x14ac:dyDescent="0.25">
      <c r="A253" s="250"/>
      <c r="B253" s="262" t="s">
        <v>63</v>
      </c>
      <c r="C253" s="262"/>
      <c r="D253" s="262"/>
      <c r="E253" s="262"/>
      <c r="F253" s="249"/>
    </row>
    <row r="254" spans="1:6" x14ac:dyDescent="0.25">
      <c r="A254" s="43">
        <v>208</v>
      </c>
      <c r="B254" s="13" t="s">
        <v>504</v>
      </c>
      <c r="C254" s="13" t="s">
        <v>505</v>
      </c>
      <c r="D254" s="15" t="s">
        <v>77</v>
      </c>
      <c r="E254" s="15" t="s">
        <v>506</v>
      </c>
      <c r="F254" s="54"/>
    </row>
    <row r="255" spans="1:6" ht="24" x14ac:dyDescent="0.25">
      <c r="A255" s="43">
        <v>209</v>
      </c>
      <c r="B255" s="51" t="s">
        <v>507</v>
      </c>
      <c r="C255" s="52" t="s">
        <v>508</v>
      </c>
      <c r="D255" s="52" t="s">
        <v>77</v>
      </c>
      <c r="E255" s="51" t="s">
        <v>509</v>
      </c>
      <c r="F255" s="54"/>
    </row>
    <row r="256" spans="1:6" x14ac:dyDescent="0.25">
      <c r="A256" s="43">
        <v>210</v>
      </c>
      <c r="B256" s="58" t="s">
        <v>510</v>
      </c>
      <c r="C256" s="59" t="s">
        <v>511</v>
      </c>
      <c r="D256" s="52" t="s">
        <v>77</v>
      </c>
      <c r="E256" s="80" t="s">
        <v>512</v>
      </c>
      <c r="F256" s="54"/>
    </row>
    <row r="257" spans="1:6" x14ac:dyDescent="0.25">
      <c r="A257" s="43">
        <v>211</v>
      </c>
      <c r="B257" s="81" t="s">
        <v>513</v>
      </c>
      <c r="C257" s="15" t="s">
        <v>514</v>
      </c>
      <c r="D257" s="15" t="s">
        <v>77</v>
      </c>
      <c r="E257" s="241" t="s">
        <v>515</v>
      </c>
      <c r="F257" s="54"/>
    </row>
    <row r="258" spans="1:6" ht="25.5" x14ac:dyDescent="0.25">
      <c r="A258" s="43">
        <v>212</v>
      </c>
      <c r="B258" s="13" t="s">
        <v>516</v>
      </c>
      <c r="C258" s="8" t="s">
        <v>517</v>
      </c>
      <c r="D258" s="32" t="s">
        <v>518</v>
      </c>
      <c r="E258" s="82" t="s">
        <v>519</v>
      </c>
      <c r="F258" s="11"/>
    </row>
    <row r="259" spans="1:6" x14ac:dyDescent="0.25">
      <c r="A259" s="43">
        <v>213</v>
      </c>
      <c r="B259" s="8" t="s">
        <v>241</v>
      </c>
      <c r="C259" s="13" t="s">
        <v>242</v>
      </c>
      <c r="D259" s="15" t="s">
        <v>87</v>
      </c>
      <c r="E259" s="14">
        <v>1900565656</v>
      </c>
      <c r="F259" s="12"/>
    </row>
    <row r="260" spans="1:6" x14ac:dyDescent="0.25">
      <c r="A260" s="43">
        <v>214</v>
      </c>
      <c r="B260" s="30" t="s">
        <v>85</v>
      </c>
      <c r="C260" s="13" t="s">
        <v>86</v>
      </c>
      <c r="D260" s="15" t="s">
        <v>87</v>
      </c>
      <c r="E260" s="14" t="s">
        <v>88</v>
      </c>
      <c r="F260" s="12"/>
    </row>
    <row r="261" spans="1:6" ht="25.5" x14ac:dyDescent="0.25">
      <c r="A261" s="43">
        <v>215</v>
      </c>
      <c r="B261" s="13" t="s">
        <v>714</v>
      </c>
      <c r="C261" s="56" t="s">
        <v>715</v>
      </c>
      <c r="D261" s="31" t="s">
        <v>91</v>
      </c>
      <c r="E261" s="20" t="s">
        <v>716</v>
      </c>
      <c r="F261" s="12"/>
    </row>
    <row r="262" spans="1:6" x14ac:dyDescent="0.25">
      <c r="A262" s="43">
        <v>216</v>
      </c>
      <c r="B262" s="55" t="s">
        <v>89</v>
      </c>
      <c r="C262" s="18" t="s">
        <v>90</v>
      </c>
      <c r="D262" s="31" t="s">
        <v>91</v>
      </c>
      <c r="E262" s="28" t="s">
        <v>92</v>
      </c>
      <c r="F262" s="83"/>
    </row>
    <row r="263" spans="1:6" x14ac:dyDescent="0.25">
      <c r="A263" s="43">
        <v>217</v>
      </c>
      <c r="B263" s="219" t="s">
        <v>655</v>
      </c>
      <c r="C263" s="224" t="s">
        <v>656</v>
      </c>
      <c r="D263" s="218" t="s">
        <v>66</v>
      </c>
      <c r="E263" s="222" t="s">
        <v>657</v>
      </c>
      <c r="F263" s="214"/>
    </row>
    <row r="264" spans="1:6" x14ac:dyDescent="0.25">
      <c r="A264" s="43">
        <v>218</v>
      </c>
      <c r="B264" s="13" t="s">
        <v>666</v>
      </c>
      <c r="C264" s="197" t="s">
        <v>667</v>
      </c>
      <c r="D264" s="15" t="s">
        <v>66</v>
      </c>
      <c r="E264" s="242" t="s">
        <v>668</v>
      </c>
      <c r="F264" s="11"/>
    </row>
    <row r="265" spans="1:6" x14ac:dyDescent="0.25">
      <c r="A265" s="43">
        <v>219</v>
      </c>
      <c r="B265" s="8" t="s">
        <v>522</v>
      </c>
      <c r="C265" s="13" t="s">
        <v>523</v>
      </c>
      <c r="D265" s="15" t="s">
        <v>70</v>
      </c>
      <c r="E265" s="7" t="s">
        <v>74</v>
      </c>
      <c r="F265" s="12"/>
    </row>
    <row r="266" spans="1:6" x14ac:dyDescent="0.25">
      <c r="A266" s="43">
        <v>220</v>
      </c>
      <c r="B266" s="8" t="s">
        <v>246</v>
      </c>
      <c r="C266" s="13" t="s">
        <v>247</v>
      </c>
      <c r="D266" s="15" t="s">
        <v>244</v>
      </c>
      <c r="E266" s="7" t="s">
        <v>248</v>
      </c>
      <c r="F266" s="12"/>
    </row>
    <row r="267" spans="1:6" x14ac:dyDescent="0.25">
      <c r="A267" s="43">
        <v>221</v>
      </c>
      <c r="B267" s="18" t="s">
        <v>93</v>
      </c>
      <c r="C267" s="19" t="s">
        <v>255</v>
      </c>
      <c r="D267" s="20" t="s">
        <v>95</v>
      </c>
      <c r="E267" s="236" t="s">
        <v>256</v>
      </c>
      <c r="F267" s="83"/>
    </row>
    <row r="268" spans="1:6" x14ac:dyDescent="0.25">
      <c r="A268" s="43">
        <v>222</v>
      </c>
      <c r="B268" s="13" t="s">
        <v>631</v>
      </c>
      <c r="C268" s="8" t="s">
        <v>632</v>
      </c>
      <c r="D268" s="32" t="s">
        <v>91</v>
      </c>
      <c r="E268" s="15" t="s">
        <v>633</v>
      </c>
      <c r="F268" s="13"/>
    </row>
    <row r="269" spans="1:6" x14ac:dyDescent="0.25">
      <c r="A269" s="43">
        <v>223</v>
      </c>
      <c r="B269" s="13" t="s">
        <v>622</v>
      </c>
      <c r="C269" s="8" t="s">
        <v>623</v>
      </c>
      <c r="D269" s="32" t="s">
        <v>624</v>
      </c>
      <c r="E269" s="235" t="s">
        <v>625</v>
      </c>
      <c r="F269" s="13"/>
    </row>
    <row r="270" spans="1:6" x14ac:dyDescent="0.25">
      <c r="A270" s="250"/>
      <c r="B270" s="262" t="s">
        <v>617</v>
      </c>
      <c r="C270" s="262"/>
      <c r="D270" s="262"/>
      <c r="E270" s="262"/>
      <c r="F270" s="249"/>
    </row>
    <row r="271" spans="1:6" s="194" customFormat="1" x14ac:dyDescent="0.25">
      <c r="A271" s="43">
        <v>224</v>
      </c>
      <c r="B271" s="202" t="s">
        <v>618</v>
      </c>
      <c r="C271" s="202" t="s">
        <v>619</v>
      </c>
      <c r="D271" s="202" t="s">
        <v>620</v>
      </c>
      <c r="E271" s="237" t="s">
        <v>621</v>
      </c>
      <c r="F271" s="43"/>
    </row>
    <row r="272" spans="1:6" s="194" customFormat="1" x14ac:dyDescent="0.25">
      <c r="A272" s="253"/>
      <c r="B272" s="262" t="s">
        <v>626</v>
      </c>
      <c r="C272" s="262"/>
      <c r="D272" s="262"/>
      <c r="E272" s="262"/>
      <c r="F272" s="254"/>
    </row>
    <row r="273" spans="1:6" s="194" customFormat="1" x14ac:dyDescent="0.25">
      <c r="A273" s="43">
        <v>225</v>
      </c>
      <c r="B273" s="15" t="s">
        <v>627</v>
      </c>
      <c r="C273" s="15" t="s">
        <v>628</v>
      </c>
      <c r="D273" s="15" t="s">
        <v>629</v>
      </c>
      <c r="E273" s="214" t="s">
        <v>630</v>
      </c>
      <c r="F273" s="15"/>
    </row>
    <row r="274" spans="1:6" s="194" customFormat="1" x14ac:dyDescent="0.25">
      <c r="A274" s="250"/>
      <c r="B274" s="262" t="s">
        <v>634</v>
      </c>
      <c r="C274" s="262"/>
      <c r="D274" s="262"/>
      <c r="E274" s="262"/>
      <c r="F274" s="249"/>
    </row>
    <row r="275" spans="1:6" s="194" customFormat="1" ht="25.5" x14ac:dyDescent="0.25">
      <c r="A275" s="43">
        <v>226</v>
      </c>
      <c r="B275" s="15" t="s">
        <v>635</v>
      </c>
      <c r="C275" s="9" t="s">
        <v>636</v>
      </c>
      <c r="D275" s="15" t="s">
        <v>637</v>
      </c>
      <c r="E275" s="36" t="s">
        <v>638</v>
      </c>
      <c r="F275" s="11"/>
    </row>
    <row r="276" spans="1:6" x14ac:dyDescent="0.25">
      <c r="A276" s="250"/>
      <c r="B276" s="262" t="s">
        <v>687</v>
      </c>
      <c r="C276" s="262"/>
      <c r="D276" s="262"/>
      <c r="E276" s="262"/>
      <c r="F276" s="249"/>
    </row>
    <row r="277" spans="1:6" x14ac:dyDescent="0.25">
      <c r="A277" s="43">
        <v>227</v>
      </c>
      <c r="B277" s="56" t="s">
        <v>697</v>
      </c>
      <c r="C277" s="196" t="s">
        <v>698</v>
      </c>
      <c r="D277" s="15" t="s">
        <v>699</v>
      </c>
      <c r="E277" s="214" t="s">
        <v>700</v>
      </c>
      <c r="F277" s="11"/>
    </row>
    <row r="278" spans="1:6" x14ac:dyDescent="0.25">
      <c r="A278" s="204">
        <v>228</v>
      </c>
      <c r="B278" s="205" t="s">
        <v>688</v>
      </c>
      <c r="C278" s="206" t="s">
        <v>689</v>
      </c>
      <c r="D278" s="206" t="s">
        <v>690</v>
      </c>
      <c r="E278" s="233" t="s">
        <v>691</v>
      </c>
      <c r="F278" s="207"/>
    </row>
    <row r="279" spans="1:6" x14ac:dyDescent="0.25">
      <c r="A279" s="43">
        <v>229</v>
      </c>
      <c r="B279" s="56" t="s">
        <v>746</v>
      </c>
      <c r="C279" s="196" t="s">
        <v>747</v>
      </c>
      <c r="D279" s="56" t="s">
        <v>748</v>
      </c>
      <c r="E279" s="246" t="s">
        <v>749</v>
      </c>
      <c r="F279" s="11"/>
    </row>
  </sheetData>
  <mergeCells count="48">
    <mergeCell ref="B32:E32"/>
    <mergeCell ref="B34:E34"/>
    <mergeCell ref="B36:E36"/>
    <mergeCell ref="B38:E38"/>
    <mergeCell ref="B43:E43"/>
    <mergeCell ref="A1:F1"/>
    <mergeCell ref="A2:F2"/>
    <mergeCell ref="B6:E6"/>
    <mergeCell ref="B22:E22"/>
    <mergeCell ref="B31:E31"/>
    <mergeCell ref="B47:E47"/>
    <mergeCell ref="B50:E50"/>
    <mergeCell ref="B54:E54"/>
    <mergeCell ref="B57:E57"/>
    <mergeCell ref="B59:E59"/>
    <mergeCell ref="B91:E91"/>
    <mergeCell ref="B102:E102"/>
    <mergeCell ref="B103:E103"/>
    <mergeCell ref="B105:E105"/>
    <mergeCell ref="B107:E107"/>
    <mergeCell ref="B109:E109"/>
    <mergeCell ref="B111:E111"/>
    <mergeCell ref="B113:E113"/>
    <mergeCell ref="B116:E116"/>
    <mergeCell ref="B120:E120"/>
    <mergeCell ref="B223:E223"/>
    <mergeCell ref="B234:E234"/>
    <mergeCell ref="B124:E124"/>
    <mergeCell ref="B127:E127"/>
    <mergeCell ref="B130:E130"/>
    <mergeCell ref="B138:E138"/>
    <mergeCell ref="B141:E141"/>
    <mergeCell ref="B276:E276"/>
    <mergeCell ref="B58:E58"/>
    <mergeCell ref="B5:E5"/>
    <mergeCell ref="B251:E251"/>
    <mergeCell ref="B253:E253"/>
    <mergeCell ref="B270:E270"/>
    <mergeCell ref="B272:E272"/>
    <mergeCell ref="B274:E274"/>
    <mergeCell ref="B240:E240"/>
    <mergeCell ref="B242:E242"/>
    <mergeCell ref="B244:E244"/>
    <mergeCell ref="B247:E247"/>
    <mergeCell ref="B249:E249"/>
    <mergeCell ref="B142:E142"/>
    <mergeCell ref="B143:E143"/>
    <mergeCell ref="B217:E217"/>
  </mergeCells>
  <phoneticPr fontId="26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6"/>
  <sheetViews>
    <sheetView zoomScaleNormal="100" workbookViewId="0">
      <selection activeCell="A32" sqref="A32"/>
    </sheetView>
  </sheetViews>
  <sheetFormatPr defaultRowHeight="15" x14ac:dyDescent="0.25"/>
  <cols>
    <col min="1" max="1" width="4.5703125" customWidth="1"/>
    <col min="2" max="2" width="55.28515625" customWidth="1"/>
    <col min="3" max="3" width="62.85546875" customWidth="1"/>
    <col min="4" max="4" width="19.42578125" bestFit="1" customWidth="1"/>
    <col min="5" max="5" width="21" customWidth="1"/>
    <col min="6" max="6" width="50.5703125" bestFit="1" customWidth="1"/>
  </cols>
  <sheetData>
    <row r="1" spans="1:6" ht="39" customHeight="1" x14ac:dyDescent="0.25">
      <c r="A1" s="268" t="s">
        <v>613</v>
      </c>
      <c r="B1" s="268"/>
      <c r="C1" s="268"/>
      <c r="D1" s="268"/>
      <c r="E1" s="268"/>
      <c r="F1" s="268"/>
    </row>
    <row r="2" spans="1:6" ht="52.5" customHeight="1" x14ac:dyDescent="0.25">
      <c r="A2" s="276" t="s">
        <v>529</v>
      </c>
      <c r="B2" s="276"/>
      <c r="C2" s="276"/>
      <c r="D2" s="276"/>
      <c r="E2" s="276"/>
      <c r="F2" s="276"/>
    </row>
    <row r="3" spans="1:6" x14ac:dyDescent="0.25">
      <c r="A3" s="88" t="s">
        <v>0</v>
      </c>
      <c r="B3" s="89" t="s">
        <v>1</v>
      </c>
      <c r="C3" s="88" t="s">
        <v>2</v>
      </c>
      <c r="D3" s="90" t="s">
        <v>3</v>
      </c>
      <c r="E3" s="91" t="s">
        <v>4</v>
      </c>
      <c r="F3" s="88" t="s">
        <v>5</v>
      </c>
    </row>
    <row r="4" spans="1:6" x14ac:dyDescent="0.25">
      <c r="A4" s="269" t="s">
        <v>6</v>
      </c>
      <c r="B4" s="269"/>
      <c r="C4" s="269"/>
      <c r="D4" s="269"/>
      <c r="E4" s="269"/>
      <c r="F4" s="270"/>
    </row>
    <row r="5" spans="1:6" x14ac:dyDescent="0.25">
      <c r="A5" s="271" t="s">
        <v>7</v>
      </c>
      <c r="B5" s="271"/>
      <c r="C5" s="271"/>
      <c r="D5" s="271"/>
      <c r="E5" s="271"/>
      <c r="F5" s="272"/>
    </row>
    <row r="6" spans="1:6" x14ac:dyDescent="0.25">
      <c r="A6" s="88">
        <f>ROW()-5</f>
        <v>1</v>
      </c>
      <c r="B6" s="92" t="s">
        <v>8</v>
      </c>
      <c r="C6" s="92" t="s">
        <v>9</v>
      </c>
      <c r="D6" s="93" t="s">
        <v>10</v>
      </c>
      <c r="E6" s="94" t="s">
        <v>11</v>
      </c>
      <c r="F6" s="92"/>
    </row>
    <row r="7" spans="1:6" ht="24" x14ac:dyDescent="0.25">
      <c r="A7" s="88">
        <f t="shared" ref="A7:A20" si="0">ROW()-5</f>
        <v>2</v>
      </c>
      <c r="B7" s="59" t="s">
        <v>608</v>
      </c>
      <c r="C7" s="92" t="s">
        <v>13</v>
      </c>
      <c r="D7" s="93" t="s">
        <v>10</v>
      </c>
      <c r="E7" s="95" t="s">
        <v>14</v>
      </c>
      <c r="F7" s="96"/>
    </row>
    <row r="8" spans="1:6" x14ac:dyDescent="0.25">
      <c r="A8" s="88">
        <f t="shared" si="0"/>
        <v>3</v>
      </c>
      <c r="B8" s="92" t="s">
        <v>15</v>
      </c>
      <c r="C8" s="92" t="s">
        <v>16</v>
      </c>
      <c r="D8" s="93" t="s">
        <v>17</v>
      </c>
      <c r="E8" s="95" t="s">
        <v>18</v>
      </c>
      <c r="F8" s="62"/>
    </row>
    <row r="9" spans="1:6" x14ac:dyDescent="0.25">
      <c r="A9" s="88">
        <f t="shared" si="0"/>
        <v>4</v>
      </c>
      <c r="B9" s="92" t="s">
        <v>19</v>
      </c>
      <c r="C9" s="92" t="s">
        <v>20</v>
      </c>
      <c r="D9" s="93" t="s">
        <v>21</v>
      </c>
      <c r="E9" s="94" t="s">
        <v>22</v>
      </c>
      <c r="F9" s="92"/>
    </row>
    <row r="10" spans="1:6" x14ac:dyDescent="0.25">
      <c r="A10" s="88">
        <f t="shared" si="0"/>
        <v>5</v>
      </c>
      <c r="B10" s="92" t="s">
        <v>23</v>
      </c>
      <c r="C10" s="92" t="s">
        <v>24</v>
      </c>
      <c r="D10" s="93" t="s">
        <v>25</v>
      </c>
      <c r="E10" s="94" t="s">
        <v>26</v>
      </c>
      <c r="F10" s="97"/>
    </row>
    <row r="11" spans="1:6" x14ac:dyDescent="0.25">
      <c r="A11" s="88">
        <f t="shared" si="0"/>
        <v>6</v>
      </c>
      <c r="B11" s="92" t="s">
        <v>27</v>
      </c>
      <c r="C11" s="92" t="s">
        <v>28</v>
      </c>
      <c r="D11" s="93" t="s">
        <v>29</v>
      </c>
      <c r="E11" s="94" t="s">
        <v>30</v>
      </c>
      <c r="F11" s="92"/>
    </row>
    <row r="12" spans="1:6" x14ac:dyDescent="0.25">
      <c r="A12" s="88">
        <f t="shared" si="0"/>
        <v>7</v>
      </c>
      <c r="B12" s="59" t="s">
        <v>31</v>
      </c>
      <c r="C12" s="58" t="s">
        <v>32</v>
      </c>
      <c r="D12" s="93" t="s">
        <v>29</v>
      </c>
      <c r="E12" s="87" t="s">
        <v>33</v>
      </c>
      <c r="F12" s="62"/>
    </row>
    <row r="13" spans="1:6" ht="24" x14ac:dyDescent="0.25">
      <c r="A13" s="88">
        <f t="shared" si="0"/>
        <v>8</v>
      </c>
      <c r="B13" s="58" t="s">
        <v>34</v>
      </c>
      <c r="C13" s="58" t="s">
        <v>35</v>
      </c>
      <c r="D13" s="52" t="s">
        <v>36</v>
      </c>
      <c r="E13" s="98" t="s">
        <v>37</v>
      </c>
      <c r="F13" s="92"/>
    </row>
    <row r="14" spans="1:6" x14ac:dyDescent="0.25">
      <c r="A14" s="88">
        <f t="shared" si="0"/>
        <v>9</v>
      </c>
      <c r="B14" s="92" t="s">
        <v>38</v>
      </c>
      <c r="C14" s="92" t="s">
        <v>39</v>
      </c>
      <c r="D14" s="93" t="s">
        <v>40</v>
      </c>
      <c r="E14" s="94" t="s">
        <v>41</v>
      </c>
      <c r="F14" s="92"/>
    </row>
    <row r="15" spans="1:6" x14ac:dyDescent="0.25">
      <c r="A15" s="88">
        <f t="shared" si="0"/>
        <v>10</v>
      </c>
      <c r="B15" s="92" t="s">
        <v>42</v>
      </c>
      <c r="C15" s="92" t="s">
        <v>43</v>
      </c>
      <c r="D15" s="93" t="s">
        <v>44</v>
      </c>
      <c r="E15" s="94" t="s">
        <v>45</v>
      </c>
      <c r="F15" s="92"/>
    </row>
    <row r="16" spans="1:6" x14ac:dyDescent="0.25">
      <c r="A16" s="88">
        <f t="shared" si="0"/>
        <v>11</v>
      </c>
      <c r="B16" s="92" t="s">
        <v>46</v>
      </c>
      <c r="C16" s="92" t="s">
        <v>47</v>
      </c>
      <c r="D16" s="93" t="s">
        <v>48</v>
      </c>
      <c r="E16" s="94" t="s">
        <v>49</v>
      </c>
      <c r="F16" s="92"/>
    </row>
    <row r="17" spans="1:6" x14ac:dyDescent="0.25">
      <c r="A17" s="88">
        <f t="shared" si="0"/>
        <v>12</v>
      </c>
      <c r="B17" s="99" t="s">
        <v>50</v>
      </c>
      <c r="C17" s="99" t="s">
        <v>51</v>
      </c>
      <c r="D17" s="93" t="s">
        <v>48</v>
      </c>
      <c r="E17" s="94" t="s">
        <v>52</v>
      </c>
      <c r="F17" s="92"/>
    </row>
    <row r="18" spans="1:6" ht="24" x14ac:dyDescent="0.25">
      <c r="A18" s="88">
        <f t="shared" si="0"/>
        <v>13</v>
      </c>
      <c r="B18" s="92" t="s">
        <v>53</v>
      </c>
      <c r="C18" s="99" t="s">
        <v>530</v>
      </c>
      <c r="D18" s="93" t="s">
        <v>40</v>
      </c>
      <c r="E18" s="94" t="s">
        <v>55</v>
      </c>
      <c r="F18" s="97"/>
    </row>
    <row r="19" spans="1:6" x14ac:dyDescent="0.25">
      <c r="A19" s="88">
        <f t="shared" si="0"/>
        <v>14</v>
      </c>
      <c r="B19" s="92" t="s">
        <v>56</v>
      </c>
      <c r="C19" s="92" t="s">
        <v>57</v>
      </c>
      <c r="D19" s="93" t="s">
        <v>40</v>
      </c>
      <c r="E19" s="94" t="s">
        <v>58</v>
      </c>
      <c r="F19" s="97"/>
    </row>
    <row r="20" spans="1:6" x14ac:dyDescent="0.25">
      <c r="A20" s="88">
        <f t="shared" si="0"/>
        <v>15</v>
      </c>
      <c r="B20" s="100" t="s">
        <v>59</v>
      </c>
      <c r="C20" s="101" t="s">
        <v>60</v>
      </c>
      <c r="D20" s="102" t="s">
        <v>61</v>
      </c>
      <c r="E20" s="53" t="s">
        <v>62</v>
      </c>
      <c r="F20" s="103"/>
    </row>
    <row r="21" spans="1:6" x14ac:dyDescent="0.25">
      <c r="A21" s="273" t="s">
        <v>63</v>
      </c>
      <c r="B21" s="273"/>
      <c r="C21" s="273"/>
      <c r="D21" s="273"/>
      <c r="E21" s="273"/>
      <c r="F21" s="274"/>
    </row>
    <row r="22" spans="1:6" x14ac:dyDescent="0.25">
      <c r="A22" s="88">
        <f>ROW()-6</f>
        <v>16</v>
      </c>
      <c r="B22" s="86" t="s">
        <v>64</v>
      </c>
      <c r="C22" s="106" t="s">
        <v>65</v>
      </c>
      <c r="D22" s="87" t="s">
        <v>66</v>
      </c>
      <c r="E22" s="106" t="s">
        <v>67</v>
      </c>
      <c r="F22" s="58"/>
    </row>
    <row r="23" spans="1:6" x14ac:dyDescent="0.25">
      <c r="A23" s="88">
        <f t="shared" ref="A23:A30" si="1">ROW()-6</f>
        <v>17</v>
      </c>
      <c r="B23" s="86" t="s">
        <v>68</v>
      </c>
      <c r="C23" s="106" t="s">
        <v>69</v>
      </c>
      <c r="D23" s="87" t="s">
        <v>70</v>
      </c>
      <c r="E23" s="106" t="s">
        <v>71</v>
      </c>
      <c r="F23" s="58"/>
    </row>
    <row r="24" spans="1:6" x14ac:dyDescent="0.25">
      <c r="A24" s="88">
        <f t="shared" si="1"/>
        <v>18</v>
      </c>
      <c r="B24" s="59" t="s">
        <v>72</v>
      </c>
      <c r="C24" s="58" t="s">
        <v>73</v>
      </c>
      <c r="D24" s="87" t="s">
        <v>70</v>
      </c>
      <c r="E24" s="107" t="s">
        <v>74</v>
      </c>
      <c r="F24" s="58"/>
    </row>
    <row r="25" spans="1:6" ht="24" x14ac:dyDescent="0.25">
      <c r="A25" s="88">
        <f t="shared" si="1"/>
        <v>19</v>
      </c>
      <c r="B25" s="108" t="s">
        <v>531</v>
      </c>
      <c r="C25" s="109" t="s">
        <v>76</v>
      </c>
      <c r="D25" s="110" t="s">
        <v>77</v>
      </c>
      <c r="E25" s="109" t="s">
        <v>78</v>
      </c>
      <c r="F25" s="111"/>
    </row>
    <row r="26" spans="1:6" x14ac:dyDescent="0.25">
      <c r="A26" s="88">
        <f t="shared" si="1"/>
        <v>20</v>
      </c>
      <c r="B26" s="112" t="s">
        <v>79</v>
      </c>
      <c r="C26" s="58" t="s">
        <v>80</v>
      </c>
      <c r="D26" s="110" t="s">
        <v>77</v>
      </c>
      <c r="E26" s="106" t="s">
        <v>81</v>
      </c>
      <c r="F26" s="58"/>
    </row>
    <row r="27" spans="1:6" x14ac:dyDescent="0.25">
      <c r="A27" s="88">
        <f t="shared" si="1"/>
        <v>21</v>
      </c>
      <c r="B27" s="58" t="s">
        <v>82</v>
      </c>
      <c r="C27" s="58" t="s">
        <v>83</v>
      </c>
      <c r="D27" s="110" t="s">
        <v>77</v>
      </c>
      <c r="E27" s="106" t="s">
        <v>84</v>
      </c>
      <c r="F27" s="58"/>
    </row>
    <row r="28" spans="1:6" x14ac:dyDescent="0.25">
      <c r="A28" s="88">
        <f t="shared" si="1"/>
        <v>22</v>
      </c>
      <c r="B28" s="113" t="s">
        <v>85</v>
      </c>
      <c r="C28" s="58" t="s">
        <v>86</v>
      </c>
      <c r="D28" s="52" t="s">
        <v>87</v>
      </c>
      <c r="E28" s="106" t="s">
        <v>88</v>
      </c>
      <c r="F28" s="58"/>
    </row>
    <row r="29" spans="1:6" x14ac:dyDescent="0.25">
      <c r="A29" s="88">
        <f t="shared" si="1"/>
        <v>23</v>
      </c>
      <c r="B29" s="111" t="s">
        <v>89</v>
      </c>
      <c r="C29" s="100" t="s">
        <v>90</v>
      </c>
      <c r="D29" s="114" t="s">
        <v>91</v>
      </c>
      <c r="E29" s="111" t="s">
        <v>92</v>
      </c>
      <c r="F29" s="111"/>
    </row>
    <row r="30" spans="1:6" x14ac:dyDescent="0.25">
      <c r="A30" s="88">
        <f t="shared" si="1"/>
        <v>24</v>
      </c>
      <c r="B30" s="93" t="s">
        <v>93</v>
      </c>
      <c r="C30" s="93" t="s">
        <v>94</v>
      </c>
      <c r="D30" s="93" t="s">
        <v>95</v>
      </c>
      <c r="E30" s="93" t="s">
        <v>96</v>
      </c>
      <c r="F30" s="97"/>
    </row>
    <row r="31" spans="1:6" x14ac:dyDescent="0.25">
      <c r="A31" s="275" t="s">
        <v>97</v>
      </c>
      <c r="B31" s="273"/>
      <c r="C31" s="273"/>
      <c r="D31" s="273"/>
      <c r="E31" s="273"/>
      <c r="F31" s="274"/>
    </row>
    <row r="32" spans="1:6" ht="24" x14ac:dyDescent="0.25">
      <c r="A32" s="88">
        <f>ROW()-7</f>
        <v>25</v>
      </c>
      <c r="B32" s="112" t="s">
        <v>532</v>
      </c>
      <c r="C32" s="58" t="s">
        <v>98</v>
      </c>
      <c r="D32" s="52" t="s">
        <v>99</v>
      </c>
      <c r="E32" s="106" t="s">
        <v>100</v>
      </c>
      <c r="F32" s="58"/>
    </row>
    <row r="33" spans="1:6" x14ac:dyDescent="0.25">
      <c r="A33" s="275" t="s">
        <v>101</v>
      </c>
      <c r="B33" s="273"/>
      <c r="C33" s="273"/>
      <c r="D33" s="273"/>
      <c r="E33" s="273"/>
      <c r="F33" s="274"/>
    </row>
    <row r="34" spans="1:6" x14ac:dyDescent="0.25">
      <c r="A34" s="88">
        <f>ROW()-8</f>
        <v>26</v>
      </c>
      <c r="B34" s="58" t="s">
        <v>102</v>
      </c>
      <c r="C34" s="58" t="s">
        <v>103</v>
      </c>
      <c r="D34" s="52" t="s">
        <v>104</v>
      </c>
      <c r="E34" s="106" t="s">
        <v>105</v>
      </c>
      <c r="F34" s="62"/>
    </row>
    <row r="35" spans="1:6" x14ac:dyDescent="0.25">
      <c r="A35" s="275" t="s">
        <v>106</v>
      </c>
      <c r="B35" s="273"/>
      <c r="C35" s="273"/>
      <c r="D35" s="273"/>
      <c r="E35" s="273"/>
      <c r="F35" s="274"/>
    </row>
    <row r="36" spans="1:6" x14ac:dyDescent="0.25">
      <c r="A36" s="88">
        <f>ROW()-9</f>
        <v>27</v>
      </c>
      <c r="B36" s="58" t="s">
        <v>107</v>
      </c>
      <c r="C36" s="59" t="s">
        <v>108</v>
      </c>
      <c r="D36" s="51" t="s">
        <v>109</v>
      </c>
      <c r="E36" s="106" t="s">
        <v>110</v>
      </c>
      <c r="F36" s="58"/>
    </row>
    <row r="37" spans="1:6" x14ac:dyDescent="0.25">
      <c r="A37" s="275" t="s">
        <v>111</v>
      </c>
      <c r="B37" s="273"/>
      <c r="C37" s="273"/>
      <c r="D37" s="273"/>
      <c r="E37" s="273"/>
      <c r="F37" s="274"/>
    </row>
    <row r="38" spans="1:6" x14ac:dyDescent="0.25">
      <c r="A38" s="88">
        <f>ROW()-10</f>
        <v>28</v>
      </c>
      <c r="B38" s="58" t="s">
        <v>112</v>
      </c>
      <c r="C38" s="58" t="s">
        <v>113</v>
      </c>
      <c r="D38" s="52" t="s">
        <v>114</v>
      </c>
      <c r="E38" s="106" t="s">
        <v>115</v>
      </c>
      <c r="F38" s="58"/>
    </row>
    <row r="39" spans="1:6" ht="24" x14ac:dyDescent="0.25">
      <c r="A39" s="88">
        <f>ROW()-10</f>
        <v>29</v>
      </c>
      <c r="B39" s="112" t="s">
        <v>533</v>
      </c>
      <c r="C39" s="116" t="s">
        <v>117</v>
      </c>
      <c r="D39" s="52" t="s">
        <v>114</v>
      </c>
      <c r="E39" s="113" t="s">
        <v>118</v>
      </c>
      <c r="F39" s="58"/>
    </row>
    <row r="40" spans="1:6" x14ac:dyDescent="0.25">
      <c r="A40" s="275" t="s">
        <v>119</v>
      </c>
      <c r="B40" s="273"/>
      <c r="C40" s="273"/>
      <c r="D40" s="273"/>
      <c r="E40" s="273"/>
      <c r="F40" s="274"/>
    </row>
    <row r="41" spans="1:6" x14ac:dyDescent="0.25">
      <c r="A41" s="88">
        <f>ROW()-11</f>
        <v>30</v>
      </c>
      <c r="B41" s="86" t="s">
        <v>120</v>
      </c>
      <c r="C41" s="106" t="s">
        <v>121</v>
      </c>
      <c r="D41" s="87" t="s">
        <v>122</v>
      </c>
      <c r="E41" s="106" t="s">
        <v>123</v>
      </c>
      <c r="F41" s="58"/>
    </row>
    <row r="42" spans="1:6" x14ac:dyDescent="0.25">
      <c r="A42" s="88">
        <f t="shared" ref="A42:A45" si="2">ROW()-11</f>
        <v>31</v>
      </c>
      <c r="B42" s="86" t="s">
        <v>124</v>
      </c>
      <c r="C42" s="106" t="s">
        <v>125</v>
      </c>
      <c r="D42" s="87" t="s">
        <v>126</v>
      </c>
      <c r="E42" s="87" t="s">
        <v>127</v>
      </c>
      <c r="F42" s="58"/>
    </row>
    <row r="43" spans="1:6" x14ac:dyDescent="0.25">
      <c r="A43" s="88">
        <f t="shared" si="2"/>
        <v>32</v>
      </c>
      <c r="B43" s="86" t="s">
        <v>128</v>
      </c>
      <c r="C43" s="59" t="s">
        <v>129</v>
      </c>
      <c r="D43" s="52" t="s">
        <v>130</v>
      </c>
      <c r="E43" s="117" t="s">
        <v>131</v>
      </c>
      <c r="F43" s="62"/>
    </row>
    <row r="44" spans="1:6" ht="24" x14ac:dyDescent="0.25">
      <c r="A44" s="88">
        <f t="shared" si="2"/>
        <v>33</v>
      </c>
      <c r="B44" s="86" t="s">
        <v>132</v>
      </c>
      <c r="C44" s="58" t="s">
        <v>133</v>
      </c>
      <c r="D44" s="52" t="s">
        <v>126</v>
      </c>
      <c r="E44" s="80" t="s">
        <v>534</v>
      </c>
      <c r="F44" s="62"/>
    </row>
    <row r="45" spans="1:6" ht="24" x14ac:dyDescent="0.25">
      <c r="A45" s="88">
        <f t="shared" si="2"/>
        <v>34</v>
      </c>
      <c r="B45" s="118" t="s">
        <v>135</v>
      </c>
      <c r="C45" s="118" t="s">
        <v>535</v>
      </c>
      <c r="D45" s="93" t="s">
        <v>126</v>
      </c>
      <c r="E45" s="93"/>
      <c r="F45" s="97"/>
    </row>
    <row r="46" spans="1:6" x14ac:dyDescent="0.25">
      <c r="A46" s="275" t="s">
        <v>137</v>
      </c>
      <c r="B46" s="273"/>
      <c r="C46" s="273"/>
      <c r="D46" s="273"/>
      <c r="E46" s="273"/>
      <c r="F46" s="274"/>
    </row>
    <row r="47" spans="1:6" x14ac:dyDescent="0.25">
      <c r="A47" s="88">
        <f>ROW()-12</f>
        <v>35</v>
      </c>
      <c r="B47" s="119" t="s">
        <v>138</v>
      </c>
      <c r="C47" s="120" t="s">
        <v>139</v>
      </c>
      <c r="D47" s="121" t="s">
        <v>140</v>
      </c>
      <c r="E47" s="122" t="s">
        <v>141</v>
      </c>
      <c r="F47" s="123"/>
    </row>
    <row r="48" spans="1:6" x14ac:dyDescent="0.25">
      <c r="A48" s="88">
        <f>ROW()-12</f>
        <v>36</v>
      </c>
      <c r="B48" s="124" t="s">
        <v>142</v>
      </c>
      <c r="C48" s="125" t="s">
        <v>143</v>
      </c>
      <c r="D48" s="126" t="s">
        <v>140</v>
      </c>
      <c r="E48" s="107" t="s">
        <v>144</v>
      </c>
      <c r="F48" s="92"/>
    </row>
    <row r="49" spans="1:6" x14ac:dyDescent="0.25">
      <c r="A49" s="275" t="s">
        <v>145</v>
      </c>
      <c r="B49" s="273"/>
      <c r="C49" s="273"/>
      <c r="D49" s="273"/>
      <c r="E49" s="273"/>
      <c r="F49" s="274"/>
    </row>
    <row r="50" spans="1:6" x14ac:dyDescent="0.25">
      <c r="A50" s="88">
        <f>ROW()-13</f>
        <v>37</v>
      </c>
      <c r="B50" s="124" t="s">
        <v>146</v>
      </c>
      <c r="C50" s="125" t="s">
        <v>147</v>
      </c>
      <c r="D50" s="126" t="s">
        <v>148</v>
      </c>
      <c r="E50" s="107" t="s">
        <v>149</v>
      </c>
      <c r="F50" s="92"/>
    </row>
    <row r="51" spans="1:6" x14ac:dyDescent="0.25">
      <c r="A51" s="88">
        <f t="shared" ref="A51:A52" si="3">ROW()-13</f>
        <v>38</v>
      </c>
      <c r="B51" s="124" t="s">
        <v>150</v>
      </c>
      <c r="C51" s="125" t="s">
        <v>151</v>
      </c>
      <c r="D51" s="126" t="s">
        <v>152</v>
      </c>
      <c r="E51" s="107" t="s">
        <v>153</v>
      </c>
      <c r="F51" s="92"/>
    </row>
    <row r="52" spans="1:6" x14ac:dyDescent="0.25">
      <c r="A52" s="49">
        <f t="shared" si="3"/>
        <v>39</v>
      </c>
      <c r="B52" s="111" t="s">
        <v>154</v>
      </c>
      <c r="C52" s="111" t="s">
        <v>155</v>
      </c>
      <c r="D52" s="120" t="s">
        <v>156</v>
      </c>
      <c r="E52" s="111" t="s">
        <v>157</v>
      </c>
      <c r="F52" s="111"/>
    </row>
    <row r="53" spans="1:6" x14ac:dyDescent="0.25">
      <c r="A53" s="275" t="s">
        <v>158</v>
      </c>
      <c r="B53" s="273"/>
      <c r="C53" s="273"/>
      <c r="D53" s="273"/>
      <c r="E53" s="273"/>
      <c r="F53" s="274"/>
    </row>
    <row r="54" spans="1:6" x14ac:dyDescent="0.25">
      <c r="A54" s="88">
        <f>ROW()-14</f>
        <v>40</v>
      </c>
      <c r="B54" s="124" t="s">
        <v>159</v>
      </c>
      <c r="C54" s="127" t="s">
        <v>160</v>
      </c>
      <c r="D54" s="98" t="s">
        <v>161</v>
      </c>
      <c r="E54" s="107" t="s">
        <v>162</v>
      </c>
      <c r="F54" s="92"/>
    </row>
    <row r="55" spans="1:6" x14ac:dyDescent="0.25">
      <c r="A55" s="88">
        <f>ROW()-14</f>
        <v>41</v>
      </c>
      <c r="B55" s="124" t="s">
        <v>163</v>
      </c>
      <c r="C55" s="127" t="s">
        <v>164</v>
      </c>
      <c r="D55" s="98" t="s">
        <v>165</v>
      </c>
      <c r="E55" s="107" t="s">
        <v>166</v>
      </c>
      <c r="F55" s="92"/>
    </row>
    <row r="56" spans="1:6" x14ac:dyDescent="0.25">
      <c r="A56" s="275" t="s">
        <v>167</v>
      </c>
      <c r="B56" s="273"/>
      <c r="C56" s="273"/>
      <c r="D56" s="273"/>
      <c r="E56" s="273"/>
      <c r="F56" s="274"/>
    </row>
    <row r="57" spans="1:6" ht="24" x14ac:dyDescent="0.25">
      <c r="A57" s="88">
        <f>ROW()-15</f>
        <v>42</v>
      </c>
      <c r="B57" s="59" t="s">
        <v>536</v>
      </c>
      <c r="C57" s="59" t="s">
        <v>168</v>
      </c>
      <c r="D57" s="51" t="s">
        <v>169</v>
      </c>
      <c r="E57" s="106" t="s">
        <v>170</v>
      </c>
      <c r="F57" s="58"/>
    </row>
    <row r="58" spans="1:6" x14ac:dyDescent="0.25">
      <c r="A58" s="269" t="s">
        <v>171</v>
      </c>
      <c r="B58" s="269"/>
      <c r="C58" s="269"/>
      <c r="D58" s="269"/>
      <c r="E58" s="269"/>
      <c r="F58" s="270"/>
    </row>
    <row r="59" spans="1:6" x14ac:dyDescent="0.25">
      <c r="A59" s="271" t="s">
        <v>7</v>
      </c>
      <c r="B59" s="271"/>
      <c r="C59" s="271"/>
      <c r="D59" s="271"/>
      <c r="E59" s="271"/>
      <c r="F59" s="272"/>
    </row>
    <row r="60" spans="1:6" x14ac:dyDescent="0.25">
      <c r="A60" s="49">
        <f>ROW()-16</f>
        <v>44</v>
      </c>
      <c r="B60" s="58" t="s">
        <v>8</v>
      </c>
      <c r="C60" s="58" t="s">
        <v>9</v>
      </c>
      <c r="D60" s="52" t="s">
        <v>10</v>
      </c>
      <c r="E60" s="87" t="s">
        <v>11</v>
      </c>
      <c r="F60" s="58"/>
    </row>
    <row r="61" spans="1:6" x14ac:dyDescent="0.25">
      <c r="A61" s="49">
        <f t="shared" ref="A61:A91" si="4">ROW()-16</f>
        <v>45</v>
      </c>
      <c r="B61" s="86" t="s">
        <v>172</v>
      </c>
      <c r="C61" s="106" t="s">
        <v>173</v>
      </c>
      <c r="D61" s="52" t="s">
        <v>10</v>
      </c>
      <c r="E61" s="106" t="s">
        <v>11</v>
      </c>
      <c r="F61" s="62"/>
    </row>
    <row r="62" spans="1:6" ht="24" x14ac:dyDescent="0.25">
      <c r="A62" s="49">
        <f t="shared" si="4"/>
        <v>46</v>
      </c>
      <c r="B62" s="51" t="s">
        <v>537</v>
      </c>
      <c r="C62" s="51" t="s">
        <v>538</v>
      </c>
      <c r="D62" s="51" t="s">
        <v>17</v>
      </c>
      <c r="E62" s="62" t="s">
        <v>208</v>
      </c>
      <c r="F62" s="62"/>
    </row>
    <row r="63" spans="1:6" ht="24" x14ac:dyDescent="0.25">
      <c r="A63" s="49">
        <f t="shared" si="4"/>
        <v>47</v>
      </c>
      <c r="B63" s="108" t="s">
        <v>539</v>
      </c>
      <c r="C63" s="61" t="s">
        <v>222</v>
      </c>
      <c r="D63" s="95" t="s">
        <v>48</v>
      </c>
      <c r="E63" s="106" t="s">
        <v>195</v>
      </c>
      <c r="F63" s="58"/>
    </row>
    <row r="64" spans="1:6" x14ac:dyDescent="0.25">
      <c r="A64" s="49">
        <f t="shared" si="4"/>
        <v>48</v>
      </c>
      <c r="B64" s="128" t="s">
        <v>174</v>
      </c>
      <c r="C64" s="61" t="s">
        <v>175</v>
      </c>
      <c r="D64" s="52" t="s">
        <v>10</v>
      </c>
      <c r="E64" s="106" t="s">
        <v>176</v>
      </c>
      <c r="F64" s="58"/>
    </row>
    <row r="65" spans="1:6" x14ac:dyDescent="0.25">
      <c r="A65" s="49">
        <f t="shared" si="4"/>
        <v>49</v>
      </c>
      <c r="B65" s="128" t="s">
        <v>192</v>
      </c>
      <c r="C65" s="61" t="s">
        <v>193</v>
      </c>
      <c r="D65" s="95" t="s">
        <v>194</v>
      </c>
      <c r="E65" s="106" t="s">
        <v>195</v>
      </c>
      <c r="F65" s="58"/>
    </row>
    <row r="66" spans="1:6" ht="36" x14ac:dyDescent="0.25">
      <c r="A66" s="49">
        <f t="shared" si="4"/>
        <v>50</v>
      </c>
      <c r="B66" s="108" t="s">
        <v>540</v>
      </c>
      <c r="C66" s="129" t="s">
        <v>210</v>
      </c>
      <c r="D66" s="53" t="s">
        <v>17</v>
      </c>
      <c r="E66" s="129" t="s">
        <v>211</v>
      </c>
      <c r="F66" s="111"/>
    </row>
    <row r="67" spans="1:6" x14ac:dyDescent="0.25">
      <c r="A67" s="49">
        <f t="shared" si="4"/>
        <v>51</v>
      </c>
      <c r="B67" s="86" t="s">
        <v>177</v>
      </c>
      <c r="C67" s="61" t="s">
        <v>178</v>
      </c>
      <c r="D67" s="52" t="s">
        <v>10</v>
      </c>
      <c r="E67" s="106" t="s">
        <v>179</v>
      </c>
      <c r="F67" s="58"/>
    </row>
    <row r="68" spans="1:6" ht="24" x14ac:dyDescent="0.25">
      <c r="A68" s="49">
        <f t="shared" si="4"/>
        <v>52</v>
      </c>
      <c r="B68" s="108" t="s">
        <v>541</v>
      </c>
      <c r="C68" s="61" t="s">
        <v>197</v>
      </c>
      <c r="D68" s="52" t="s">
        <v>198</v>
      </c>
      <c r="E68" s="106" t="s">
        <v>199</v>
      </c>
      <c r="F68" s="58"/>
    </row>
    <row r="69" spans="1:6" x14ac:dyDescent="0.25">
      <c r="A69" s="49">
        <f t="shared" si="4"/>
        <v>53</v>
      </c>
      <c r="B69" s="58" t="s">
        <v>53</v>
      </c>
      <c r="C69" s="59" t="s">
        <v>231</v>
      </c>
      <c r="D69" s="52" t="s">
        <v>40</v>
      </c>
      <c r="E69" s="87" t="s">
        <v>55</v>
      </c>
      <c r="F69" s="58"/>
    </row>
    <row r="70" spans="1:6" x14ac:dyDescent="0.25">
      <c r="A70" s="49">
        <f t="shared" si="4"/>
        <v>54</v>
      </c>
      <c r="B70" s="130" t="s">
        <v>180</v>
      </c>
      <c r="C70" s="106" t="s">
        <v>181</v>
      </c>
      <c r="D70" s="52" t="s">
        <v>10</v>
      </c>
      <c r="E70" s="106" t="s">
        <v>182</v>
      </c>
      <c r="F70" s="58"/>
    </row>
    <row r="71" spans="1:6" x14ac:dyDescent="0.25">
      <c r="A71" s="49">
        <f t="shared" si="4"/>
        <v>55</v>
      </c>
      <c r="B71" s="58" t="s">
        <v>27</v>
      </c>
      <c r="C71" s="58" t="s">
        <v>28</v>
      </c>
      <c r="D71" s="52" t="s">
        <v>29</v>
      </c>
      <c r="E71" s="87" t="s">
        <v>30</v>
      </c>
      <c r="F71" s="58"/>
    </row>
    <row r="72" spans="1:6" x14ac:dyDescent="0.25">
      <c r="A72" s="49">
        <f t="shared" si="4"/>
        <v>56</v>
      </c>
      <c r="B72" s="86" t="s">
        <v>200</v>
      </c>
      <c r="C72" s="106" t="s">
        <v>201</v>
      </c>
      <c r="D72" s="87" t="s">
        <v>198</v>
      </c>
      <c r="E72" s="106" t="s">
        <v>202</v>
      </c>
      <c r="F72" s="58"/>
    </row>
    <row r="73" spans="1:6" x14ac:dyDescent="0.25">
      <c r="A73" s="49">
        <f t="shared" si="4"/>
        <v>57</v>
      </c>
      <c r="B73" s="58" t="s">
        <v>23</v>
      </c>
      <c r="C73" s="58" t="s">
        <v>24</v>
      </c>
      <c r="D73" s="52" t="s">
        <v>25</v>
      </c>
      <c r="E73" s="87" t="s">
        <v>26</v>
      </c>
      <c r="F73" s="62"/>
    </row>
    <row r="74" spans="1:6" x14ac:dyDescent="0.25">
      <c r="A74" s="132">
        <f t="shared" si="4"/>
        <v>58</v>
      </c>
      <c r="B74" s="192" t="s">
        <v>524</v>
      </c>
      <c r="C74" s="147" t="s">
        <v>525</v>
      </c>
      <c r="D74" s="134" t="s">
        <v>526</v>
      </c>
      <c r="E74" s="193" t="s">
        <v>527</v>
      </c>
      <c r="F74" s="147" t="s">
        <v>610</v>
      </c>
    </row>
    <row r="75" spans="1:6" x14ac:dyDescent="0.25">
      <c r="A75" s="49">
        <f t="shared" si="4"/>
        <v>59</v>
      </c>
      <c r="B75" s="58" t="s">
        <v>56</v>
      </c>
      <c r="C75" s="58" t="s">
        <v>57</v>
      </c>
      <c r="D75" s="52" t="s">
        <v>40</v>
      </c>
      <c r="E75" s="87" t="s">
        <v>58</v>
      </c>
      <c r="F75" s="58"/>
    </row>
    <row r="76" spans="1:6" x14ac:dyDescent="0.25">
      <c r="A76" s="49">
        <f t="shared" si="4"/>
        <v>60</v>
      </c>
      <c r="B76" s="59" t="s">
        <v>31</v>
      </c>
      <c r="C76" s="58" t="s">
        <v>32</v>
      </c>
      <c r="D76" s="52" t="s">
        <v>29</v>
      </c>
      <c r="E76" s="87" t="s">
        <v>33</v>
      </c>
      <c r="F76" s="62"/>
    </row>
    <row r="77" spans="1:6" x14ac:dyDescent="0.25">
      <c r="A77" s="49">
        <f t="shared" si="4"/>
        <v>61</v>
      </c>
      <c r="B77" s="59" t="s">
        <v>183</v>
      </c>
      <c r="C77" s="58" t="s">
        <v>184</v>
      </c>
      <c r="D77" s="52" t="s">
        <v>10</v>
      </c>
      <c r="E77" s="87" t="s">
        <v>185</v>
      </c>
      <c r="F77" s="58"/>
    </row>
    <row r="78" spans="1:6" x14ac:dyDescent="0.25">
      <c r="A78" s="49">
        <f t="shared" si="4"/>
        <v>62</v>
      </c>
      <c r="B78" s="59" t="s">
        <v>542</v>
      </c>
      <c r="C78" s="131" t="s">
        <v>187</v>
      </c>
      <c r="D78" s="52" t="s">
        <v>10</v>
      </c>
      <c r="E78" s="131" t="s">
        <v>611</v>
      </c>
      <c r="F78" s="58"/>
    </row>
    <row r="79" spans="1:6" x14ac:dyDescent="0.25">
      <c r="A79" s="49">
        <f t="shared" si="4"/>
        <v>63</v>
      </c>
      <c r="B79" s="59" t="s">
        <v>186</v>
      </c>
      <c r="C79" s="59" t="s">
        <v>212</v>
      </c>
      <c r="D79" s="51" t="s">
        <v>17</v>
      </c>
      <c r="E79" s="87">
        <v>18006116</v>
      </c>
      <c r="F79" s="62"/>
    </row>
    <row r="80" spans="1:6" x14ac:dyDescent="0.25">
      <c r="A80" s="49">
        <f t="shared" si="4"/>
        <v>64</v>
      </c>
      <c r="B80" s="86" t="s">
        <v>524</v>
      </c>
      <c r="C80" s="58" t="s">
        <v>525</v>
      </c>
      <c r="D80" s="58" t="s">
        <v>526</v>
      </c>
      <c r="E80" s="87" t="s">
        <v>527</v>
      </c>
      <c r="F80" s="58"/>
    </row>
    <row r="81" spans="1:6" x14ac:dyDescent="0.25">
      <c r="A81" s="49">
        <f t="shared" si="4"/>
        <v>65</v>
      </c>
      <c r="B81" s="59" t="s">
        <v>186</v>
      </c>
      <c r="C81" s="58" t="s">
        <v>223</v>
      </c>
      <c r="D81" s="52" t="s">
        <v>36</v>
      </c>
      <c r="E81" s="87">
        <v>18006116</v>
      </c>
      <c r="F81" s="62"/>
    </row>
    <row r="82" spans="1:6" x14ac:dyDescent="0.25">
      <c r="A82" s="49">
        <f t="shared" si="4"/>
        <v>66</v>
      </c>
      <c r="B82" s="58" t="s">
        <v>218</v>
      </c>
      <c r="C82" s="58" t="s">
        <v>219</v>
      </c>
      <c r="D82" s="52" t="s">
        <v>29</v>
      </c>
      <c r="E82" s="106" t="s">
        <v>220</v>
      </c>
      <c r="F82" s="62"/>
    </row>
    <row r="83" spans="1:6" x14ac:dyDescent="0.25">
      <c r="A83" s="49">
        <f t="shared" si="4"/>
        <v>67</v>
      </c>
      <c r="B83" s="58" t="s">
        <v>203</v>
      </c>
      <c r="C83" s="58" t="s">
        <v>204</v>
      </c>
      <c r="D83" s="52" t="s">
        <v>198</v>
      </c>
      <c r="E83" s="106" t="s">
        <v>266</v>
      </c>
      <c r="F83" s="62"/>
    </row>
    <row r="84" spans="1:6" ht="24" x14ac:dyDescent="0.25">
      <c r="A84" s="49">
        <f t="shared" si="4"/>
        <v>68</v>
      </c>
      <c r="B84" s="100" t="s">
        <v>543</v>
      </c>
      <c r="C84" s="58" t="s">
        <v>544</v>
      </c>
      <c r="D84" s="52" t="s">
        <v>198</v>
      </c>
      <c r="E84" s="106" t="s">
        <v>545</v>
      </c>
      <c r="F84" s="62"/>
    </row>
    <row r="85" spans="1:6" x14ac:dyDescent="0.25">
      <c r="A85" s="49">
        <f t="shared" si="4"/>
        <v>69</v>
      </c>
      <c r="B85" s="111" t="s">
        <v>216</v>
      </c>
      <c r="C85" s="58" t="s">
        <v>217</v>
      </c>
      <c r="D85" s="52" t="s">
        <v>21</v>
      </c>
      <c r="E85" s="87">
        <v>19001717</v>
      </c>
      <c r="F85" s="103"/>
    </row>
    <row r="86" spans="1:6" x14ac:dyDescent="0.25">
      <c r="A86" s="49">
        <f t="shared" si="4"/>
        <v>70</v>
      </c>
      <c r="B86" s="59" t="s">
        <v>50</v>
      </c>
      <c r="C86" s="59" t="s">
        <v>51</v>
      </c>
      <c r="D86" s="52" t="s">
        <v>48</v>
      </c>
      <c r="E86" s="87" t="s">
        <v>52</v>
      </c>
      <c r="F86" s="103"/>
    </row>
    <row r="87" spans="1:6" ht="24" x14ac:dyDescent="0.25">
      <c r="A87" s="49">
        <f t="shared" si="4"/>
        <v>71</v>
      </c>
      <c r="B87" s="100" t="s">
        <v>59</v>
      </c>
      <c r="C87" s="100" t="s">
        <v>60</v>
      </c>
      <c r="D87" s="114" t="s">
        <v>61</v>
      </c>
      <c r="E87" s="53" t="s">
        <v>546</v>
      </c>
      <c r="F87" s="103"/>
    </row>
    <row r="88" spans="1:6" x14ac:dyDescent="0.25">
      <c r="A88" s="49">
        <f t="shared" si="4"/>
        <v>72</v>
      </c>
      <c r="B88" s="100" t="s">
        <v>224</v>
      </c>
      <c r="C88" s="100" t="s">
        <v>225</v>
      </c>
      <c r="D88" s="53" t="s">
        <v>36</v>
      </c>
      <c r="E88" s="53" t="s">
        <v>226</v>
      </c>
      <c r="F88" s="103"/>
    </row>
    <row r="89" spans="1:6" x14ac:dyDescent="0.25">
      <c r="A89" s="49">
        <f t="shared" si="4"/>
        <v>73</v>
      </c>
      <c r="B89" s="52" t="s">
        <v>189</v>
      </c>
      <c r="C89" s="52" t="s">
        <v>190</v>
      </c>
      <c r="D89" s="52" t="s">
        <v>10</v>
      </c>
      <c r="E89" s="53" t="s">
        <v>191</v>
      </c>
      <c r="F89" s="62"/>
    </row>
    <row r="90" spans="1:6" ht="36" x14ac:dyDescent="0.25">
      <c r="A90" s="132">
        <f t="shared" si="4"/>
        <v>74</v>
      </c>
      <c r="B90" s="133" t="s">
        <v>609</v>
      </c>
      <c r="C90" s="133" t="s">
        <v>228</v>
      </c>
      <c r="D90" s="134" t="s">
        <v>229</v>
      </c>
      <c r="E90" s="135" t="s">
        <v>230</v>
      </c>
      <c r="F90" s="136" t="s">
        <v>547</v>
      </c>
    </row>
    <row r="91" spans="1:6" ht="24" x14ac:dyDescent="0.25">
      <c r="A91" s="49">
        <f t="shared" si="4"/>
        <v>75</v>
      </c>
      <c r="B91" s="114" t="s">
        <v>548</v>
      </c>
      <c r="C91" s="52" t="s">
        <v>214</v>
      </c>
      <c r="D91" s="52" t="s">
        <v>21</v>
      </c>
      <c r="E91" s="137" t="s">
        <v>215</v>
      </c>
      <c r="F91" s="49"/>
    </row>
    <row r="92" spans="1:6" x14ac:dyDescent="0.25">
      <c r="A92" s="275" t="s">
        <v>63</v>
      </c>
      <c r="B92" s="273"/>
      <c r="C92" s="273"/>
      <c r="D92" s="273"/>
      <c r="E92" s="273"/>
      <c r="F92" s="274"/>
    </row>
    <row r="93" spans="1:6" ht="24" x14ac:dyDescent="0.25">
      <c r="A93" s="49">
        <f>ROW()-17</f>
        <v>76</v>
      </c>
      <c r="B93" s="108" t="s">
        <v>531</v>
      </c>
      <c r="C93" s="109" t="s">
        <v>76</v>
      </c>
      <c r="D93" s="110" t="s">
        <v>77</v>
      </c>
      <c r="E93" s="109" t="s">
        <v>78</v>
      </c>
      <c r="F93" s="111"/>
    </row>
    <row r="94" spans="1:6" x14ac:dyDescent="0.25">
      <c r="A94" s="49">
        <f t="shared" ref="A94:A105" si="5">ROW()-17</f>
        <v>77</v>
      </c>
      <c r="B94" s="113" t="s">
        <v>85</v>
      </c>
      <c r="C94" s="58" t="s">
        <v>86</v>
      </c>
      <c r="D94" s="52" t="s">
        <v>87</v>
      </c>
      <c r="E94" s="106" t="s">
        <v>88</v>
      </c>
      <c r="F94" s="58"/>
    </row>
    <row r="95" spans="1:6" x14ac:dyDescent="0.25">
      <c r="A95" s="49">
        <f t="shared" si="5"/>
        <v>78</v>
      </c>
      <c r="B95" s="138" t="s">
        <v>89</v>
      </c>
      <c r="C95" s="100" t="s">
        <v>90</v>
      </c>
      <c r="D95" s="114" t="s">
        <v>91</v>
      </c>
      <c r="E95" s="109" t="s">
        <v>92</v>
      </c>
      <c r="F95" s="111"/>
    </row>
    <row r="96" spans="1:6" x14ac:dyDescent="0.25">
      <c r="A96" s="49">
        <f t="shared" si="5"/>
        <v>79</v>
      </c>
      <c r="B96" s="112" t="s">
        <v>79</v>
      </c>
      <c r="C96" s="58" t="s">
        <v>80</v>
      </c>
      <c r="D96" s="110" t="s">
        <v>77</v>
      </c>
      <c r="E96" s="106" t="s">
        <v>234</v>
      </c>
      <c r="F96" s="58"/>
    </row>
    <row r="97" spans="1:6" x14ac:dyDescent="0.25">
      <c r="A97" s="49">
        <f t="shared" si="5"/>
        <v>80</v>
      </c>
      <c r="B97" s="112" t="s">
        <v>235</v>
      </c>
      <c r="C97" s="58" t="s">
        <v>236</v>
      </c>
      <c r="D97" s="110" t="s">
        <v>77</v>
      </c>
      <c r="E97" s="106" t="s">
        <v>237</v>
      </c>
      <c r="F97" s="58"/>
    </row>
    <row r="98" spans="1:6" ht="24" x14ac:dyDescent="0.25">
      <c r="A98" s="49">
        <f t="shared" si="5"/>
        <v>81</v>
      </c>
      <c r="B98" s="112" t="s">
        <v>243</v>
      </c>
      <c r="C98" s="59" t="s">
        <v>549</v>
      </c>
      <c r="D98" s="51" t="s">
        <v>244</v>
      </c>
      <c r="E98" s="106" t="s">
        <v>245</v>
      </c>
      <c r="F98" s="58"/>
    </row>
    <row r="99" spans="1:6" ht="24" x14ac:dyDescent="0.25">
      <c r="A99" s="49">
        <f t="shared" si="5"/>
        <v>82</v>
      </c>
      <c r="B99" s="112" t="s">
        <v>550</v>
      </c>
      <c r="C99" s="59" t="s">
        <v>249</v>
      </c>
      <c r="D99" s="51" t="s">
        <v>250</v>
      </c>
      <c r="E99" s="106" t="s">
        <v>251</v>
      </c>
      <c r="F99" s="58"/>
    </row>
    <row r="100" spans="1:6" x14ac:dyDescent="0.25">
      <c r="A100" s="49">
        <f t="shared" si="5"/>
        <v>83</v>
      </c>
      <c r="B100" s="112" t="s">
        <v>551</v>
      </c>
      <c r="C100" s="59" t="s">
        <v>552</v>
      </c>
      <c r="D100" s="51" t="s">
        <v>553</v>
      </c>
      <c r="E100" s="106" t="s">
        <v>554</v>
      </c>
      <c r="F100" s="58"/>
    </row>
    <row r="101" spans="1:6" x14ac:dyDescent="0.25">
      <c r="A101" s="49">
        <f t="shared" si="5"/>
        <v>84</v>
      </c>
      <c r="B101" s="58" t="s">
        <v>252</v>
      </c>
      <c r="C101" s="59" t="s">
        <v>253</v>
      </c>
      <c r="D101" s="51" t="s">
        <v>66</v>
      </c>
      <c r="E101" s="106" t="s">
        <v>254</v>
      </c>
      <c r="F101" s="58"/>
    </row>
    <row r="102" spans="1:6" x14ac:dyDescent="0.25">
      <c r="A102" s="49">
        <f t="shared" si="5"/>
        <v>85</v>
      </c>
      <c r="B102" s="58" t="s">
        <v>238</v>
      </c>
      <c r="C102" s="58" t="s">
        <v>239</v>
      </c>
      <c r="D102" s="110" t="s">
        <v>77</v>
      </c>
      <c r="E102" s="106" t="s">
        <v>240</v>
      </c>
      <c r="F102" s="58"/>
    </row>
    <row r="103" spans="1:6" x14ac:dyDescent="0.25">
      <c r="A103" s="49">
        <f t="shared" si="5"/>
        <v>86</v>
      </c>
      <c r="B103" s="59" t="s">
        <v>246</v>
      </c>
      <c r="C103" s="58" t="s">
        <v>247</v>
      </c>
      <c r="D103" s="52" t="s">
        <v>244</v>
      </c>
      <c r="E103" s="106" t="s">
        <v>248</v>
      </c>
      <c r="F103" s="58"/>
    </row>
    <row r="104" spans="1:6" x14ac:dyDescent="0.25">
      <c r="A104" s="49">
        <f t="shared" si="5"/>
        <v>87</v>
      </c>
      <c r="B104" s="59" t="s">
        <v>241</v>
      </c>
      <c r="C104" s="58" t="s">
        <v>242</v>
      </c>
      <c r="D104" s="52" t="s">
        <v>87</v>
      </c>
      <c r="E104" s="87">
        <v>1900565656</v>
      </c>
      <c r="F104" s="58"/>
    </row>
    <row r="105" spans="1:6" x14ac:dyDescent="0.25">
      <c r="A105" s="49">
        <f t="shared" si="5"/>
        <v>88</v>
      </c>
      <c r="B105" s="100" t="s">
        <v>93</v>
      </c>
      <c r="C105" s="100" t="s">
        <v>255</v>
      </c>
      <c r="D105" s="114" t="s">
        <v>95</v>
      </c>
      <c r="E105" s="109" t="s">
        <v>256</v>
      </c>
      <c r="F105" s="111"/>
    </row>
    <row r="106" spans="1:6" x14ac:dyDescent="0.25">
      <c r="A106" s="275" t="s">
        <v>97</v>
      </c>
      <c r="B106" s="273"/>
      <c r="C106" s="273"/>
      <c r="D106" s="273"/>
      <c r="E106" s="273"/>
      <c r="F106" s="274"/>
    </row>
    <row r="107" spans="1:6" ht="24" x14ac:dyDescent="0.25">
      <c r="A107" s="88">
        <f>ROW()-18</f>
        <v>89</v>
      </c>
      <c r="B107" s="112" t="s">
        <v>532</v>
      </c>
      <c r="C107" s="58" t="s">
        <v>98</v>
      </c>
      <c r="D107" s="52" t="s">
        <v>99</v>
      </c>
      <c r="E107" s="106" t="s">
        <v>100</v>
      </c>
      <c r="F107" s="58"/>
    </row>
    <row r="108" spans="1:6" x14ac:dyDescent="0.25">
      <c r="A108" s="275" t="s">
        <v>106</v>
      </c>
      <c r="B108" s="273"/>
      <c r="C108" s="273"/>
      <c r="D108" s="273"/>
      <c r="E108" s="273"/>
      <c r="F108" s="274"/>
    </row>
    <row r="109" spans="1:6" x14ac:dyDescent="0.25">
      <c r="A109" s="88">
        <f>ROW()-19</f>
        <v>90</v>
      </c>
      <c r="B109" s="58" t="s">
        <v>107</v>
      </c>
      <c r="C109" s="59" t="s">
        <v>108</v>
      </c>
      <c r="D109" s="51" t="s">
        <v>109</v>
      </c>
      <c r="E109" s="106" t="s">
        <v>110</v>
      </c>
      <c r="F109" s="58"/>
    </row>
    <row r="110" spans="1:6" x14ac:dyDescent="0.25">
      <c r="A110" s="275" t="s">
        <v>101</v>
      </c>
      <c r="B110" s="273"/>
      <c r="C110" s="273"/>
      <c r="D110" s="273"/>
      <c r="E110" s="273"/>
      <c r="F110" s="274"/>
    </row>
    <row r="111" spans="1:6" x14ac:dyDescent="0.25">
      <c r="A111" s="88">
        <f>ROW()-20</f>
        <v>91</v>
      </c>
      <c r="B111" s="58" t="s">
        <v>102</v>
      </c>
      <c r="C111" s="58" t="s">
        <v>103</v>
      </c>
      <c r="D111" s="52" t="s">
        <v>104</v>
      </c>
      <c r="E111" s="106" t="s">
        <v>105</v>
      </c>
      <c r="F111" s="62"/>
    </row>
    <row r="112" spans="1:6" x14ac:dyDescent="0.25">
      <c r="A112" s="275" t="s">
        <v>111</v>
      </c>
      <c r="B112" s="273"/>
      <c r="C112" s="273"/>
      <c r="D112" s="273"/>
      <c r="E112" s="273"/>
      <c r="F112" s="274"/>
    </row>
    <row r="113" spans="1:6" ht="24" x14ac:dyDescent="0.25">
      <c r="A113" s="88">
        <f>ROW()-21</f>
        <v>92</v>
      </c>
      <c r="B113" s="58" t="s">
        <v>257</v>
      </c>
      <c r="C113" s="58" t="s">
        <v>258</v>
      </c>
      <c r="D113" s="52" t="s">
        <v>114</v>
      </c>
      <c r="E113" s="61" t="s">
        <v>259</v>
      </c>
      <c r="F113" s="58"/>
    </row>
    <row r="114" spans="1:6" x14ac:dyDescent="0.25">
      <c r="A114" s="88">
        <f t="shared" ref="A114:A115" si="6">ROW()-21</f>
        <v>93</v>
      </c>
      <c r="B114" s="58" t="s">
        <v>112</v>
      </c>
      <c r="C114" s="58" t="s">
        <v>113</v>
      </c>
      <c r="D114" s="52" t="s">
        <v>114</v>
      </c>
      <c r="E114" s="106" t="s">
        <v>115</v>
      </c>
      <c r="F114" s="58"/>
    </row>
    <row r="115" spans="1:6" x14ac:dyDescent="0.25">
      <c r="A115" s="88">
        <f t="shared" si="6"/>
        <v>94</v>
      </c>
      <c r="B115" s="112" t="s">
        <v>116</v>
      </c>
      <c r="C115" s="116" t="s">
        <v>260</v>
      </c>
      <c r="D115" s="52" t="s">
        <v>114</v>
      </c>
      <c r="E115" s="113" t="s">
        <v>118</v>
      </c>
      <c r="F115" s="58"/>
    </row>
    <row r="116" spans="1:6" x14ac:dyDescent="0.25">
      <c r="A116" s="275" t="s">
        <v>119</v>
      </c>
      <c r="B116" s="273"/>
      <c r="C116" s="273"/>
      <c r="D116" s="273"/>
      <c r="E116" s="273"/>
      <c r="F116" s="274"/>
    </row>
    <row r="117" spans="1:6" x14ac:dyDescent="0.25">
      <c r="A117" s="88">
        <f>ROW()-22</f>
        <v>95</v>
      </c>
      <c r="B117" s="86" t="s">
        <v>120</v>
      </c>
      <c r="C117" s="106" t="s">
        <v>121</v>
      </c>
      <c r="D117" s="87" t="s">
        <v>122</v>
      </c>
      <c r="E117" s="106" t="s">
        <v>123</v>
      </c>
      <c r="F117" s="92"/>
    </row>
    <row r="118" spans="1:6" x14ac:dyDescent="0.25">
      <c r="A118" s="88">
        <f t="shared" ref="A118:A120" si="7">ROW()-22</f>
        <v>96</v>
      </c>
      <c r="B118" s="86" t="s">
        <v>128</v>
      </c>
      <c r="C118" s="59" t="s">
        <v>129</v>
      </c>
      <c r="D118" s="52" t="s">
        <v>130</v>
      </c>
      <c r="E118" s="117" t="s">
        <v>131</v>
      </c>
      <c r="F118" s="58"/>
    </row>
    <row r="119" spans="1:6" ht="24" x14ac:dyDescent="0.25">
      <c r="A119" s="88">
        <f t="shared" si="7"/>
        <v>97</v>
      </c>
      <c r="B119" s="86" t="s">
        <v>132</v>
      </c>
      <c r="C119" s="58" t="s">
        <v>133</v>
      </c>
      <c r="D119" s="52" t="s">
        <v>126</v>
      </c>
      <c r="E119" s="80" t="s">
        <v>534</v>
      </c>
      <c r="F119" s="62"/>
    </row>
    <row r="120" spans="1:6" x14ac:dyDescent="0.25">
      <c r="A120" s="88">
        <f t="shared" si="7"/>
        <v>98</v>
      </c>
      <c r="B120" s="142" t="s">
        <v>135</v>
      </c>
      <c r="C120" s="118" t="s">
        <v>136</v>
      </c>
      <c r="D120" s="93" t="s">
        <v>126</v>
      </c>
      <c r="E120" s="93"/>
      <c r="F120" s="97"/>
    </row>
    <row r="121" spans="1:6" x14ac:dyDescent="0.25">
      <c r="A121" s="275" t="s">
        <v>145</v>
      </c>
      <c r="B121" s="273"/>
      <c r="C121" s="273"/>
      <c r="D121" s="273"/>
      <c r="E121" s="273"/>
      <c r="F121" s="274"/>
    </row>
    <row r="122" spans="1:6" x14ac:dyDescent="0.25">
      <c r="A122" s="88">
        <f>ROW()-23</f>
        <v>99</v>
      </c>
      <c r="B122" s="124" t="s">
        <v>150</v>
      </c>
      <c r="C122" s="125" t="s">
        <v>151</v>
      </c>
      <c r="D122" s="126" t="s">
        <v>152</v>
      </c>
      <c r="E122" s="107" t="s">
        <v>153</v>
      </c>
      <c r="F122" s="52"/>
    </row>
    <row r="123" spans="1:6" x14ac:dyDescent="0.25">
      <c r="A123" s="88">
        <f>ROW()-23</f>
        <v>100</v>
      </c>
      <c r="B123" s="143" t="s">
        <v>154</v>
      </c>
      <c r="C123" s="143" t="s">
        <v>155</v>
      </c>
      <c r="D123" s="144" t="s">
        <v>156</v>
      </c>
      <c r="E123" s="143" t="s">
        <v>157</v>
      </c>
      <c r="F123" s="111"/>
    </row>
    <row r="124" spans="1:6" x14ac:dyDescent="0.25">
      <c r="A124" s="275" t="s">
        <v>158</v>
      </c>
      <c r="B124" s="273"/>
      <c r="C124" s="273"/>
      <c r="D124" s="273"/>
      <c r="E124" s="273"/>
      <c r="F124" s="274"/>
    </row>
    <row r="125" spans="1:6" x14ac:dyDescent="0.25">
      <c r="A125" s="88">
        <f>ROW()-24</f>
        <v>101</v>
      </c>
      <c r="B125" s="124" t="s">
        <v>163</v>
      </c>
      <c r="C125" s="127" t="s">
        <v>164</v>
      </c>
      <c r="D125" s="98" t="s">
        <v>165</v>
      </c>
      <c r="E125" s="107" t="s">
        <v>166</v>
      </c>
      <c r="F125" s="58"/>
    </row>
    <row r="126" spans="1:6" x14ac:dyDescent="0.25">
      <c r="A126" s="275" t="s">
        <v>137</v>
      </c>
      <c r="B126" s="273"/>
      <c r="C126" s="273"/>
      <c r="D126" s="273"/>
      <c r="E126" s="273"/>
      <c r="F126" s="274"/>
    </row>
    <row r="127" spans="1:6" x14ac:dyDescent="0.25">
      <c r="A127" s="88">
        <f>ROW()-25</f>
        <v>102</v>
      </c>
      <c r="B127" s="119" t="s">
        <v>138</v>
      </c>
      <c r="C127" s="120" t="s">
        <v>139</v>
      </c>
      <c r="D127" s="121" t="s">
        <v>140</v>
      </c>
      <c r="E127" s="122" t="s">
        <v>141</v>
      </c>
      <c r="F127" s="144"/>
    </row>
    <row r="128" spans="1:6" x14ac:dyDescent="0.25">
      <c r="A128" s="88">
        <f t="shared" ref="A128:A133" si="8">ROW()-25</f>
        <v>103</v>
      </c>
      <c r="B128" s="119" t="s">
        <v>267</v>
      </c>
      <c r="C128" s="119" t="s">
        <v>268</v>
      </c>
      <c r="D128" s="121" t="s">
        <v>140</v>
      </c>
      <c r="E128" s="145" t="s">
        <v>269</v>
      </c>
      <c r="F128" s="144"/>
    </row>
    <row r="129" spans="1:6" x14ac:dyDescent="0.25">
      <c r="A129" s="88">
        <f t="shared" si="8"/>
        <v>104</v>
      </c>
      <c r="B129" s="119" t="s">
        <v>270</v>
      </c>
      <c r="C129" s="119" t="s">
        <v>271</v>
      </c>
      <c r="D129" s="146" t="s">
        <v>272</v>
      </c>
      <c r="E129" s="145" t="s">
        <v>273</v>
      </c>
      <c r="F129" s="144"/>
    </row>
    <row r="130" spans="1:6" x14ac:dyDescent="0.25">
      <c r="A130" s="88">
        <f t="shared" si="8"/>
        <v>105</v>
      </c>
      <c r="B130" s="119" t="s">
        <v>274</v>
      </c>
      <c r="C130" s="119" t="s">
        <v>275</v>
      </c>
      <c r="D130" s="146" t="s">
        <v>272</v>
      </c>
      <c r="E130" s="145" t="s">
        <v>276</v>
      </c>
      <c r="F130" s="144"/>
    </row>
    <row r="131" spans="1:6" x14ac:dyDescent="0.25">
      <c r="A131" s="88">
        <f t="shared" si="8"/>
        <v>106</v>
      </c>
      <c r="B131" s="124" t="s">
        <v>142</v>
      </c>
      <c r="C131" s="125" t="s">
        <v>143</v>
      </c>
      <c r="D131" s="126" t="s">
        <v>140</v>
      </c>
      <c r="E131" s="107" t="s">
        <v>144</v>
      </c>
      <c r="F131" s="92"/>
    </row>
    <row r="132" spans="1:6" ht="24" x14ac:dyDescent="0.25">
      <c r="A132" s="49">
        <f t="shared" si="8"/>
        <v>107</v>
      </c>
      <c r="B132" s="58" t="s">
        <v>261</v>
      </c>
      <c r="C132" s="59" t="s">
        <v>262</v>
      </c>
      <c r="D132" s="60" t="s">
        <v>140</v>
      </c>
      <c r="E132" s="61" t="s">
        <v>263</v>
      </c>
      <c r="F132" s="62"/>
    </row>
    <row r="133" spans="1:6" x14ac:dyDescent="0.25">
      <c r="A133" s="49">
        <f t="shared" si="8"/>
        <v>108</v>
      </c>
      <c r="B133" s="58" t="s">
        <v>264</v>
      </c>
      <c r="C133" s="59" t="s">
        <v>265</v>
      </c>
      <c r="D133" s="60" t="s">
        <v>140</v>
      </c>
      <c r="E133" s="106" t="s">
        <v>266</v>
      </c>
      <c r="F133" s="62"/>
    </row>
    <row r="134" spans="1:6" x14ac:dyDescent="0.25">
      <c r="A134" s="275" t="s">
        <v>277</v>
      </c>
      <c r="B134" s="273"/>
      <c r="C134" s="273"/>
      <c r="D134" s="273"/>
      <c r="E134" s="273"/>
      <c r="F134" s="274"/>
    </row>
    <row r="135" spans="1:6" ht="36" x14ac:dyDescent="0.25">
      <c r="A135" s="132">
        <f>ROW()-26</f>
        <v>109</v>
      </c>
      <c r="B135" s="147" t="s">
        <v>555</v>
      </c>
      <c r="C135" s="134" t="s">
        <v>556</v>
      </c>
      <c r="D135" s="134" t="s">
        <v>280</v>
      </c>
      <c r="E135" s="148" t="s">
        <v>281</v>
      </c>
      <c r="F135" s="149" t="s">
        <v>557</v>
      </c>
    </row>
    <row r="136" spans="1:6" x14ac:dyDescent="0.25">
      <c r="A136" s="88">
        <f>ROW()-26</f>
        <v>110</v>
      </c>
      <c r="B136" s="59" t="s">
        <v>282</v>
      </c>
      <c r="C136" s="150" t="s">
        <v>283</v>
      </c>
      <c r="D136" s="52" t="s">
        <v>284</v>
      </c>
      <c r="E136" s="106" t="s">
        <v>285</v>
      </c>
      <c r="F136" s="58"/>
    </row>
    <row r="137" spans="1:6" x14ac:dyDescent="0.25">
      <c r="A137" s="275" t="s">
        <v>167</v>
      </c>
      <c r="B137" s="273"/>
      <c r="C137" s="273"/>
      <c r="D137" s="273"/>
      <c r="E137" s="273"/>
      <c r="F137" s="274"/>
    </row>
    <row r="138" spans="1:6" x14ac:dyDescent="0.25">
      <c r="A138" s="88">
        <f>ROW()-27</f>
        <v>111</v>
      </c>
      <c r="B138" s="59" t="s">
        <v>558</v>
      </c>
      <c r="C138" s="59" t="s">
        <v>168</v>
      </c>
      <c r="D138" s="51" t="s">
        <v>169</v>
      </c>
      <c r="E138" s="106" t="s">
        <v>170</v>
      </c>
      <c r="F138" s="58"/>
    </row>
    <row r="139" spans="1:6" x14ac:dyDescent="0.25">
      <c r="A139" s="269" t="s">
        <v>286</v>
      </c>
      <c r="B139" s="269"/>
      <c r="C139" s="269"/>
      <c r="D139" s="269"/>
      <c r="E139" s="269"/>
      <c r="F139" s="270"/>
    </row>
    <row r="140" spans="1:6" x14ac:dyDescent="0.25">
      <c r="A140" s="271" t="s">
        <v>7</v>
      </c>
      <c r="B140" s="271"/>
      <c r="C140" s="271"/>
      <c r="D140" s="271"/>
      <c r="E140" s="271"/>
      <c r="F140" s="272"/>
    </row>
    <row r="141" spans="1:6" x14ac:dyDescent="0.25">
      <c r="A141" s="49">
        <f>ROW()-28</f>
        <v>113</v>
      </c>
      <c r="B141" s="86" t="s">
        <v>382</v>
      </c>
      <c r="C141" s="106" t="s">
        <v>383</v>
      </c>
      <c r="D141" s="87" t="s">
        <v>48</v>
      </c>
      <c r="E141" s="106" t="s">
        <v>384</v>
      </c>
      <c r="F141" s="58"/>
    </row>
    <row r="142" spans="1:6" ht="24.75" x14ac:dyDescent="0.25">
      <c r="A142" s="132">
        <f>ROW()-28</f>
        <v>114</v>
      </c>
      <c r="B142" s="151" t="s">
        <v>308</v>
      </c>
      <c r="C142" s="152" t="s">
        <v>309</v>
      </c>
      <c r="D142" s="134" t="s">
        <v>198</v>
      </c>
      <c r="E142" s="153" t="s">
        <v>559</v>
      </c>
      <c r="F142" s="149" t="s">
        <v>560</v>
      </c>
    </row>
    <row r="143" spans="1:6" ht="24" x14ac:dyDescent="0.25">
      <c r="A143" s="49">
        <f t="shared" ref="A143:A195" si="9">ROW()-28</f>
        <v>115</v>
      </c>
      <c r="B143" s="154" t="s">
        <v>287</v>
      </c>
      <c r="C143" s="58" t="s">
        <v>288</v>
      </c>
      <c r="D143" s="52" t="s">
        <v>10</v>
      </c>
      <c r="E143" s="59" t="s">
        <v>561</v>
      </c>
      <c r="F143" s="58"/>
    </row>
    <row r="144" spans="1:6" x14ac:dyDescent="0.25">
      <c r="A144" s="49">
        <f t="shared" si="9"/>
        <v>116</v>
      </c>
      <c r="B144" s="86" t="s">
        <v>311</v>
      </c>
      <c r="C144" s="61" t="s">
        <v>312</v>
      </c>
      <c r="D144" s="95" t="s">
        <v>198</v>
      </c>
      <c r="E144" s="61" t="s">
        <v>313</v>
      </c>
      <c r="F144" s="58"/>
    </row>
    <row r="145" spans="1:6" x14ac:dyDescent="0.25">
      <c r="A145" s="49">
        <f t="shared" si="9"/>
        <v>117</v>
      </c>
      <c r="B145" s="86" t="s">
        <v>385</v>
      </c>
      <c r="C145" s="61" t="s">
        <v>386</v>
      </c>
      <c r="D145" s="87" t="s">
        <v>48</v>
      </c>
      <c r="E145" s="61" t="s">
        <v>387</v>
      </c>
      <c r="F145" s="58"/>
    </row>
    <row r="146" spans="1:6" x14ac:dyDescent="0.25">
      <c r="A146" s="49">
        <f t="shared" si="9"/>
        <v>118</v>
      </c>
      <c r="B146" s="86" t="s">
        <v>402</v>
      </c>
      <c r="C146" s="61" t="s">
        <v>403</v>
      </c>
      <c r="D146" s="95" t="s">
        <v>36</v>
      </c>
      <c r="E146" s="61" t="s">
        <v>404</v>
      </c>
      <c r="F146" s="58"/>
    </row>
    <row r="147" spans="1:6" x14ac:dyDescent="0.25">
      <c r="A147" s="49">
        <f t="shared" si="9"/>
        <v>119</v>
      </c>
      <c r="B147" s="86" t="s">
        <v>405</v>
      </c>
      <c r="C147" s="61" t="s">
        <v>406</v>
      </c>
      <c r="D147" s="95" t="s">
        <v>36</v>
      </c>
      <c r="E147" s="61" t="s">
        <v>407</v>
      </c>
      <c r="F147" s="58"/>
    </row>
    <row r="148" spans="1:6" ht="24.75" x14ac:dyDescent="0.25">
      <c r="A148" s="49">
        <f t="shared" si="9"/>
        <v>120</v>
      </c>
      <c r="B148" s="155" t="s">
        <v>562</v>
      </c>
      <c r="C148" s="129" t="s">
        <v>315</v>
      </c>
      <c r="D148" s="53" t="s">
        <v>198</v>
      </c>
      <c r="E148" s="129" t="s">
        <v>316</v>
      </c>
      <c r="F148" s="111"/>
    </row>
    <row r="149" spans="1:6" ht="24" x14ac:dyDescent="0.25">
      <c r="A149" s="49">
        <f t="shared" si="9"/>
        <v>121</v>
      </c>
      <c r="B149" s="108" t="s">
        <v>563</v>
      </c>
      <c r="C149" s="129" t="s">
        <v>348</v>
      </c>
      <c r="D149" s="53" t="s">
        <v>21</v>
      </c>
      <c r="E149" s="129" t="s">
        <v>349</v>
      </c>
      <c r="F149" s="111"/>
    </row>
    <row r="150" spans="1:6" ht="24" x14ac:dyDescent="0.25">
      <c r="A150" s="49">
        <f t="shared" si="9"/>
        <v>122</v>
      </c>
      <c r="B150" s="108" t="s">
        <v>564</v>
      </c>
      <c r="C150" s="129" t="s">
        <v>351</v>
      </c>
      <c r="D150" s="53" t="s">
        <v>21</v>
      </c>
      <c r="E150" s="129" t="s">
        <v>352</v>
      </c>
      <c r="F150" s="111"/>
    </row>
    <row r="151" spans="1:6" x14ac:dyDescent="0.25">
      <c r="A151" s="49">
        <f t="shared" si="9"/>
        <v>123</v>
      </c>
      <c r="B151" s="86" t="s">
        <v>353</v>
      </c>
      <c r="C151" s="106" t="s">
        <v>354</v>
      </c>
      <c r="D151" s="95" t="s">
        <v>21</v>
      </c>
      <c r="E151" s="61" t="s">
        <v>355</v>
      </c>
      <c r="F151" s="58"/>
    </row>
    <row r="152" spans="1:6" x14ac:dyDescent="0.25">
      <c r="A152" s="49">
        <f t="shared" si="9"/>
        <v>124</v>
      </c>
      <c r="B152" s="86" t="s">
        <v>338</v>
      </c>
      <c r="C152" s="61" t="s">
        <v>339</v>
      </c>
      <c r="D152" s="95" t="s">
        <v>17</v>
      </c>
      <c r="E152" s="61" t="s">
        <v>340</v>
      </c>
      <c r="F152" s="58"/>
    </row>
    <row r="153" spans="1:6" x14ac:dyDescent="0.25">
      <c r="A153" s="49">
        <f t="shared" si="9"/>
        <v>125</v>
      </c>
      <c r="B153" s="86" t="s">
        <v>290</v>
      </c>
      <c r="C153" s="106" t="s">
        <v>291</v>
      </c>
      <c r="D153" s="87" t="s">
        <v>10</v>
      </c>
      <c r="E153" s="61" t="s">
        <v>292</v>
      </c>
      <c r="F153" s="58"/>
    </row>
    <row r="154" spans="1:6" x14ac:dyDescent="0.25">
      <c r="A154" s="49">
        <f t="shared" si="9"/>
        <v>126</v>
      </c>
      <c r="B154" s="86" t="s">
        <v>423</v>
      </c>
      <c r="C154" s="61" t="s">
        <v>424</v>
      </c>
      <c r="D154" s="95" t="s">
        <v>425</v>
      </c>
      <c r="E154" s="61" t="s">
        <v>426</v>
      </c>
      <c r="F154" s="58"/>
    </row>
    <row r="155" spans="1:6" x14ac:dyDescent="0.25">
      <c r="A155" s="49">
        <f t="shared" si="9"/>
        <v>127</v>
      </c>
      <c r="B155" s="86" t="s">
        <v>370</v>
      </c>
      <c r="C155" s="61" t="s">
        <v>371</v>
      </c>
      <c r="D155" s="95" t="s">
        <v>29</v>
      </c>
      <c r="E155" s="61" t="s">
        <v>372</v>
      </c>
      <c r="F155" s="58"/>
    </row>
    <row r="156" spans="1:6" x14ac:dyDescent="0.25">
      <c r="A156" s="49">
        <f t="shared" si="9"/>
        <v>128</v>
      </c>
      <c r="B156" s="86" t="s">
        <v>293</v>
      </c>
      <c r="C156" s="61" t="s">
        <v>294</v>
      </c>
      <c r="D156" s="87" t="s">
        <v>10</v>
      </c>
      <c r="E156" s="61" t="s">
        <v>295</v>
      </c>
      <c r="F156" s="58"/>
    </row>
    <row r="157" spans="1:6" x14ac:dyDescent="0.25">
      <c r="A157" s="49">
        <f t="shared" si="9"/>
        <v>129</v>
      </c>
      <c r="B157" s="86" t="s">
        <v>317</v>
      </c>
      <c r="C157" s="61" t="s">
        <v>318</v>
      </c>
      <c r="D157" s="95" t="s">
        <v>198</v>
      </c>
      <c r="E157" s="61" t="s">
        <v>319</v>
      </c>
      <c r="F157" s="58"/>
    </row>
    <row r="158" spans="1:6" x14ac:dyDescent="0.25">
      <c r="A158" s="49">
        <f t="shared" si="9"/>
        <v>130</v>
      </c>
      <c r="B158" s="86" t="s">
        <v>388</v>
      </c>
      <c r="C158" s="61" t="s">
        <v>389</v>
      </c>
      <c r="D158" s="87" t="s">
        <v>48</v>
      </c>
      <c r="E158" s="61" t="s">
        <v>390</v>
      </c>
      <c r="F158" s="58"/>
    </row>
    <row r="159" spans="1:6" x14ac:dyDescent="0.25">
      <c r="A159" s="49">
        <f t="shared" si="9"/>
        <v>131</v>
      </c>
      <c r="B159" s="86" t="s">
        <v>373</v>
      </c>
      <c r="C159" s="61" t="s">
        <v>374</v>
      </c>
      <c r="D159" s="95" t="s">
        <v>29</v>
      </c>
      <c r="E159" s="61" t="s">
        <v>375</v>
      </c>
      <c r="F159" s="58"/>
    </row>
    <row r="160" spans="1:6" x14ac:dyDescent="0.25">
      <c r="A160" s="49">
        <f t="shared" si="9"/>
        <v>132</v>
      </c>
      <c r="B160" s="86" t="s">
        <v>356</v>
      </c>
      <c r="C160" s="61" t="s">
        <v>357</v>
      </c>
      <c r="D160" s="95" t="s">
        <v>21</v>
      </c>
      <c r="E160" s="106" t="s">
        <v>358</v>
      </c>
      <c r="F160" s="58"/>
    </row>
    <row r="161" spans="1:6" x14ac:dyDescent="0.25">
      <c r="A161" s="49">
        <f t="shared" si="9"/>
        <v>133</v>
      </c>
      <c r="B161" s="86" t="s">
        <v>391</v>
      </c>
      <c r="C161" s="61" t="s">
        <v>392</v>
      </c>
      <c r="D161" s="87" t="s">
        <v>48</v>
      </c>
      <c r="E161" s="106" t="s">
        <v>393</v>
      </c>
      <c r="F161" s="58"/>
    </row>
    <row r="162" spans="1:6" ht="24" x14ac:dyDescent="0.25">
      <c r="A162" s="49">
        <f t="shared" si="9"/>
        <v>134</v>
      </c>
      <c r="B162" s="128" t="s">
        <v>565</v>
      </c>
      <c r="C162" s="61" t="s">
        <v>412</v>
      </c>
      <c r="D162" s="95" t="s">
        <v>229</v>
      </c>
      <c r="E162" s="106" t="s">
        <v>393</v>
      </c>
      <c r="F162" s="58"/>
    </row>
    <row r="163" spans="1:6" x14ac:dyDescent="0.25">
      <c r="A163" s="49">
        <f t="shared" si="9"/>
        <v>135</v>
      </c>
      <c r="B163" s="86" t="s">
        <v>376</v>
      </c>
      <c r="C163" s="106" t="s">
        <v>377</v>
      </c>
      <c r="D163" s="87" t="s">
        <v>29</v>
      </c>
      <c r="E163" s="106" t="s">
        <v>378</v>
      </c>
      <c r="F163" s="58"/>
    </row>
    <row r="164" spans="1:6" x14ac:dyDescent="0.25">
      <c r="A164" s="49">
        <f t="shared" si="9"/>
        <v>136</v>
      </c>
      <c r="B164" s="86" t="s">
        <v>296</v>
      </c>
      <c r="C164" s="106" t="s">
        <v>297</v>
      </c>
      <c r="D164" s="87" t="s">
        <v>10</v>
      </c>
      <c r="E164" s="106" t="s">
        <v>298</v>
      </c>
      <c r="F164" s="58"/>
    </row>
    <row r="165" spans="1:6" ht="24" x14ac:dyDescent="0.25">
      <c r="A165" s="49">
        <f t="shared" si="9"/>
        <v>137</v>
      </c>
      <c r="B165" s="86" t="s">
        <v>177</v>
      </c>
      <c r="C165" s="61" t="s">
        <v>566</v>
      </c>
      <c r="D165" s="52" t="s">
        <v>10</v>
      </c>
      <c r="E165" s="106" t="s">
        <v>179</v>
      </c>
      <c r="F165" s="58"/>
    </row>
    <row r="166" spans="1:6" x14ac:dyDescent="0.25">
      <c r="A166" s="139">
        <f t="shared" si="9"/>
        <v>138</v>
      </c>
      <c r="B166" s="141" t="s">
        <v>567</v>
      </c>
      <c r="C166" s="141" t="s">
        <v>568</v>
      </c>
      <c r="D166" s="156" t="s">
        <v>21</v>
      </c>
      <c r="E166" s="140" t="s">
        <v>569</v>
      </c>
      <c r="F166" s="157" t="s">
        <v>570</v>
      </c>
    </row>
    <row r="167" spans="1:6" x14ac:dyDescent="0.25">
      <c r="A167" s="49">
        <f t="shared" si="9"/>
        <v>139</v>
      </c>
      <c r="B167" s="58" t="s">
        <v>359</v>
      </c>
      <c r="C167" s="58" t="s">
        <v>360</v>
      </c>
      <c r="D167" s="52" t="s">
        <v>21</v>
      </c>
      <c r="E167" s="106" t="s">
        <v>361</v>
      </c>
      <c r="F167" s="62"/>
    </row>
    <row r="168" spans="1:6" ht="24" x14ac:dyDescent="0.25">
      <c r="A168" s="49">
        <f t="shared" si="9"/>
        <v>140</v>
      </c>
      <c r="B168" s="100" t="s">
        <v>571</v>
      </c>
      <c r="C168" s="111" t="s">
        <v>300</v>
      </c>
      <c r="D168" s="120" t="s">
        <v>10</v>
      </c>
      <c r="E168" s="129" t="s">
        <v>301</v>
      </c>
      <c r="F168" s="103"/>
    </row>
    <row r="169" spans="1:6" x14ac:dyDescent="0.25">
      <c r="A169" s="139">
        <f t="shared" si="9"/>
        <v>141</v>
      </c>
      <c r="B169" s="158" t="s">
        <v>572</v>
      </c>
      <c r="C169" s="141" t="s">
        <v>573</v>
      </c>
      <c r="D169" s="156" t="s">
        <v>21</v>
      </c>
      <c r="E169" s="140" t="s">
        <v>574</v>
      </c>
      <c r="F169" s="157" t="s">
        <v>575</v>
      </c>
    </row>
    <row r="170" spans="1:6" x14ac:dyDescent="0.25">
      <c r="A170" s="49">
        <f t="shared" si="9"/>
        <v>142</v>
      </c>
      <c r="B170" s="113" t="s">
        <v>362</v>
      </c>
      <c r="C170" s="58" t="s">
        <v>363</v>
      </c>
      <c r="D170" s="52" t="s">
        <v>21</v>
      </c>
      <c r="E170" s="106" t="s">
        <v>364</v>
      </c>
      <c r="F170" s="62"/>
    </row>
    <row r="171" spans="1:6" ht="36" x14ac:dyDescent="0.25">
      <c r="A171" s="139">
        <f t="shared" si="9"/>
        <v>143</v>
      </c>
      <c r="B171" s="158" t="s">
        <v>576</v>
      </c>
      <c r="C171" s="141" t="s">
        <v>577</v>
      </c>
      <c r="D171" s="159" t="s">
        <v>44</v>
      </c>
      <c r="E171" s="160" t="s">
        <v>578</v>
      </c>
      <c r="F171" s="157" t="s">
        <v>575</v>
      </c>
    </row>
    <row r="172" spans="1:6" x14ac:dyDescent="0.25">
      <c r="A172" s="49">
        <f t="shared" si="9"/>
        <v>144</v>
      </c>
      <c r="B172" s="100" t="s">
        <v>579</v>
      </c>
      <c r="C172" s="100" t="s">
        <v>400</v>
      </c>
      <c r="D172" s="114" t="s">
        <v>44</v>
      </c>
      <c r="E172" s="161" t="s">
        <v>401</v>
      </c>
      <c r="F172" s="103"/>
    </row>
    <row r="173" spans="1:6" ht="24" x14ac:dyDescent="0.25">
      <c r="A173" s="132">
        <f t="shared" si="9"/>
        <v>145</v>
      </c>
      <c r="B173" s="147" t="s">
        <v>320</v>
      </c>
      <c r="C173" s="147" t="s">
        <v>321</v>
      </c>
      <c r="D173" s="134" t="s">
        <v>198</v>
      </c>
      <c r="E173" s="162" t="s">
        <v>322</v>
      </c>
      <c r="F173" s="136"/>
    </row>
    <row r="174" spans="1:6" x14ac:dyDescent="0.25">
      <c r="A174" s="49">
        <f t="shared" si="9"/>
        <v>146</v>
      </c>
      <c r="B174" s="59" t="s">
        <v>186</v>
      </c>
      <c r="C174" s="59" t="s">
        <v>212</v>
      </c>
      <c r="D174" s="51" t="s">
        <v>17</v>
      </c>
      <c r="E174" s="87">
        <v>18006116</v>
      </c>
      <c r="F174" s="62"/>
    </row>
    <row r="175" spans="1:6" x14ac:dyDescent="0.25">
      <c r="A175" s="49">
        <f t="shared" si="9"/>
        <v>147</v>
      </c>
      <c r="B175" s="59" t="s">
        <v>186</v>
      </c>
      <c r="C175" s="58" t="s">
        <v>223</v>
      </c>
      <c r="D175" s="52" t="s">
        <v>36</v>
      </c>
      <c r="E175" s="87">
        <v>18006116</v>
      </c>
      <c r="F175" s="62"/>
    </row>
    <row r="176" spans="1:6" ht="24" x14ac:dyDescent="0.25">
      <c r="A176" s="132">
        <f t="shared" si="9"/>
        <v>148</v>
      </c>
      <c r="B176" s="147" t="s">
        <v>427</v>
      </c>
      <c r="C176" s="147" t="s">
        <v>428</v>
      </c>
      <c r="D176" s="134" t="s">
        <v>429</v>
      </c>
      <c r="E176" s="162" t="s">
        <v>430</v>
      </c>
      <c r="F176" s="136"/>
    </row>
    <row r="177" spans="1:6" ht="24" x14ac:dyDescent="0.25">
      <c r="A177" s="49">
        <f t="shared" si="9"/>
        <v>149</v>
      </c>
      <c r="B177" s="58" t="s">
        <v>379</v>
      </c>
      <c r="C177" s="58" t="s">
        <v>380</v>
      </c>
      <c r="D177" s="52" t="s">
        <v>29</v>
      </c>
      <c r="E177" s="95" t="s">
        <v>381</v>
      </c>
      <c r="F177" s="62"/>
    </row>
    <row r="178" spans="1:6" ht="24" x14ac:dyDescent="0.25">
      <c r="A178" s="49">
        <f t="shared" si="9"/>
        <v>150</v>
      </c>
      <c r="B178" s="58" t="s">
        <v>365</v>
      </c>
      <c r="C178" s="58" t="s">
        <v>366</v>
      </c>
      <c r="D178" s="52" t="s">
        <v>21</v>
      </c>
      <c r="E178" s="80" t="s">
        <v>304</v>
      </c>
      <c r="F178" s="62"/>
    </row>
    <row r="179" spans="1:6" ht="24" x14ac:dyDescent="0.25">
      <c r="A179" s="49">
        <f t="shared" si="9"/>
        <v>151</v>
      </c>
      <c r="B179" s="58" t="s">
        <v>580</v>
      </c>
      <c r="C179" s="58" t="s">
        <v>336</v>
      </c>
      <c r="D179" s="52" t="s">
        <v>330</v>
      </c>
      <c r="E179" s="80" t="s">
        <v>337</v>
      </c>
      <c r="F179" s="62"/>
    </row>
    <row r="180" spans="1:6" ht="24" x14ac:dyDescent="0.25">
      <c r="A180" s="49">
        <f t="shared" si="9"/>
        <v>152</v>
      </c>
      <c r="B180" s="58" t="s">
        <v>397</v>
      </c>
      <c r="C180" s="58" t="s">
        <v>398</v>
      </c>
      <c r="D180" s="52" t="s">
        <v>44</v>
      </c>
      <c r="E180" s="80" t="s">
        <v>304</v>
      </c>
      <c r="F180" s="62"/>
    </row>
    <row r="181" spans="1:6" ht="24" x14ac:dyDescent="0.25">
      <c r="A181" s="49">
        <f t="shared" si="9"/>
        <v>153</v>
      </c>
      <c r="B181" s="58" t="s">
        <v>302</v>
      </c>
      <c r="C181" s="58" t="s">
        <v>303</v>
      </c>
      <c r="D181" s="52" t="s">
        <v>10</v>
      </c>
      <c r="E181" s="80" t="s">
        <v>304</v>
      </c>
      <c r="F181" s="62"/>
    </row>
    <row r="182" spans="1:6" ht="24" x14ac:dyDescent="0.25">
      <c r="A182" s="49">
        <f t="shared" si="9"/>
        <v>154</v>
      </c>
      <c r="B182" s="58" t="s">
        <v>323</v>
      </c>
      <c r="C182" s="58" t="s">
        <v>324</v>
      </c>
      <c r="D182" s="52" t="s">
        <v>198</v>
      </c>
      <c r="E182" s="80" t="s">
        <v>304</v>
      </c>
      <c r="F182" s="62"/>
    </row>
    <row r="183" spans="1:6" ht="24" x14ac:dyDescent="0.25">
      <c r="A183" s="49">
        <f t="shared" si="9"/>
        <v>155</v>
      </c>
      <c r="B183" s="58" t="s">
        <v>367</v>
      </c>
      <c r="C183" s="58" t="s">
        <v>368</v>
      </c>
      <c r="D183" s="52" t="s">
        <v>21</v>
      </c>
      <c r="E183" s="80" t="s">
        <v>304</v>
      </c>
      <c r="F183" s="62"/>
    </row>
    <row r="184" spans="1:6" ht="24" x14ac:dyDescent="0.25">
      <c r="A184" s="49">
        <f t="shared" si="9"/>
        <v>156</v>
      </c>
      <c r="B184" s="58" t="s">
        <v>408</v>
      </c>
      <c r="C184" s="58" t="s">
        <v>409</v>
      </c>
      <c r="D184" s="52" t="s">
        <v>36</v>
      </c>
      <c r="E184" s="80" t="s">
        <v>410</v>
      </c>
      <c r="F184" s="62"/>
    </row>
    <row r="185" spans="1:6" ht="24" x14ac:dyDescent="0.25">
      <c r="A185" s="49">
        <f t="shared" si="9"/>
        <v>157</v>
      </c>
      <c r="B185" s="58" t="s">
        <v>394</v>
      </c>
      <c r="C185" s="58" t="s">
        <v>395</v>
      </c>
      <c r="D185" s="52" t="s">
        <v>44</v>
      </c>
      <c r="E185" s="80" t="s">
        <v>396</v>
      </c>
      <c r="F185" s="62"/>
    </row>
    <row r="186" spans="1:6" x14ac:dyDescent="0.25">
      <c r="A186" s="49">
        <f t="shared" si="9"/>
        <v>158</v>
      </c>
      <c r="B186" s="58" t="s">
        <v>344</v>
      </c>
      <c r="C186" s="59" t="s">
        <v>345</v>
      </c>
      <c r="D186" s="51" t="s">
        <v>17</v>
      </c>
      <c r="E186" s="163" t="s">
        <v>346</v>
      </c>
      <c r="F186" s="62"/>
    </row>
    <row r="187" spans="1:6" ht="24" x14ac:dyDescent="0.25">
      <c r="A187" s="49">
        <f t="shared" si="9"/>
        <v>159</v>
      </c>
      <c r="B187" s="59" t="s">
        <v>581</v>
      </c>
      <c r="C187" s="59" t="s">
        <v>414</v>
      </c>
      <c r="D187" s="51" t="s">
        <v>415</v>
      </c>
      <c r="E187" s="80" t="s">
        <v>416</v>
      </c>
      <c r="F187" s="62"/>
    </row>
    <row r="188" spans="1:6" ht="24" x14ac:dyDescent="0.25">
      <c r="A188" s="49">
        <f t="shared" si="9"/>
        <v>160</v>
      </c>
      <c r="B188" s="59" t="s">
        <v>582</v>
      </c>
      <c r="C188" s="164" t="s">
        <v>418</v>
      </c>
      <c r="D188" s="51" t="s">
        <v>583</v>
      </c>
      <c r="E188" s="165"/>
      <c r="F188" s="62"/>
    </row>
    <row r="189" spans="1:6" ht="24" x14ac:dyDescent="0.25">
      <c r="A189" s="49">
        <f t="shared" si="9"/>
        <v>161</v>
      </c>
      <c r="B189" s="111" t="s">
        <v>332</v>
      </c>
      <c r="C189" s="111" t="s">
        <v>333</v>
      </c>
      <c r="D189" s="120" t="s">
        <v>330</v>
      </c>
      <c r="E189" s="166" t="s">
        <v>334</v>
      </c>
      <c r="F189" s="103"/>
    </row>
    <row r="190" spans="1:6" ht="24" x14ac:dyDescent="0.25">
      <c r="A190" s="49">
        <f t="shared" si="9"/>
        <v>162</v>
      </c>
      <c r="B190" s="111" t="s">
        <v>341</v>
      </c>
      <c r="C190" s="111" t="s">
        <v>342</v>
      </c>
      <c r="D190" s="120" t="s">
        <v>17</v>
      </c>
      <c r="E190" s="167" t="s">
        <v>584</v>
      </c>
      <c r="F190" s="168"/>
    </row>
    <row r="191" spans="1:6" x14ac:dyDescent="0.25">
      <c r="A191" s="132">
        <f t="shared" si="9"/>
        <v>163</v>
      </c>
      <c r="B191" s="151" t="s">
        <v>585</v>
      </c>
      <c r="C191" s="151" t="s">
        <v>586</v>
      </c>
      <c r="D191" s="134" t="s">
        <v>21</v>
      </c>
      <c r="E191" s="169" t="s">
        <v>587</v>
      </c>
      <c r="F191" s="170"/>
    </row>
    <row r="192" spans="1:6" ht="24" x14ac:dyDescent="0.25">
      <c r="A192" s="49">
        <f t="shared" si="9"/>
        <v>164</v>
      </c>
      <c r="B192" s="111" t="s">
        <v>588</v>
      </c>
      <c r="C192" s="111" t="s">
        <v>306</v>
      </c>
      <c r="D192" s="120" t="s">
        <v>10</v>
      </c>
      <c r="E192" s="161" t="s">
        <v>307</v>
      </c>
      <c r="F192" s="103"/>
    </row>
    <row r="193" spans="1:6" ht="24" x14ac:dyDescent="0.25">
      <c r="A193" s="49">
        <f t="shared" si="9"/>
        <v>165</v>
      </c>
      <c r="B193" s="111" t="s">
        <v>589</v>
      </c>
      <c r="C193" s="111" t="s">
        <v>329</v>
      </c>
      <c r="D193" s="171" t="s">
        <v>330</v>
      </c>
      <c r="E193" s="161" t="s">
        <v>331</v>
      </c>
      <c r="F193" s="172"/>
    </row>
    <row r="194" spans="1:6" x14ac:dyDescent="0.25">
      <c r="A194" s="49">
        <f t="shared" si="9"/>
        <v>166</v>
      </c>
      <c r="B194" s="111" t="s">
        <v>325</v>
      </c>
      <c r="C194" s="111" t="s">
        <v>326</v>
      </c>
      <c r="D194" s="120" t="s">
        <v>198</v>
      </c>
      <c r="E194" s="161" t="s">
        <v>327</v>
      </c>
      <c r="F194" s="103"/>
    </row>
    <row r="195" spans="1:6" x14ac:dyDescent="0.25">
      <c r="A195" s="173">
        <f t="shared" si="9"/>
        <v>167</v>
      </c>
      <c r="B195" s="174" t="s">
        <v>590</v>
      </c>
      <c r="C195" s="151" t="s">
        <v>591</v>
      </c>
      <c r="D195" s="175" t="s">
        <v>21</v>
      </c>
      <c r="E195" s="176" t="s">
        <v>592</v>
      </c>
      <c r="F195" s="170"/>
    </row>
    <row r="196" spans="1:6" x14ac:dyDescent="0.25">
      <c r="A196" s="49">
        <v>167</v>
      </c>
      <c r="B196" s="177" t="s">
        <v>419</v>
      </c>
      <c r="C196" s="178" t="s">
        <v>420</v>
      </c>
      <c r="D196" s="179" t="s">
        <v>421</v>
      </c>
      <c r="E196" s="161" t="s">
        <v>422</v>
      </c>
      <c r="F196" s="103"/>
    </row>
    <row r="197" spans="1:6" x14ac:dyDescent="0.25">
      <c r="A197" s="49">
        <v>168</v>
      </c>
      <c r="B197" s="58" t="s">
        <v>593</v>
      </c>
      <c r="C197" s="180" t="s">
        <v>594</v>
      </c>
      <c r="D197" s="120" t="s">
        <v>595</v>
      </c>
      <c r="E197" s="181" t="s">
        <v>596</v>
      </c>
      <c r="F197" s="103"/>
    </row>
    <row r="198" spans="1:6" x14ac:dyDescent="0.25">
      <c r="A198" s="115" t="s">
        <v>145</v>
      </c>
      <c r="B198" s="104"/>
      <c r="C198" s="104"/>
      <c r="D198" s="104"/>
      <c r="E198" s="104"/>
      <c r="F198" s="105"/>
    </row>
    <row r="199" spans="1:6" x14ac:dyDescent="0.25">
      <c r="A199" s="49">
        <f>ROW()-29</f>
        <v>170</v>
      </c>
      <c r="B199" s="86" t="s">
        <v>431</v>
      </c>
      <c r="C199" s="106" t="s">
        <v>432</v>
      </c>
      <c r="D199" s="51" t="s">
        <v>156</v>
      </c>
      <c r="E199" s="117" t="s">
        <v>433</v>
      </c>
      <c r="F199" s="58"/>
    </row>
    <row r="200" spans="1:6" x14ac:dyDescent="0.25">
      <c r="A200" s="49">
        <f t="shared" ref="A200:A203" si="10">ROW()-29</f>
        <v>171</v>
      </c>
      <c r="B200" s="58" t="s">
        <v>434</v>
      </c>
      <c r="C200" s="58" t="s">
        <v>435</v>
      </c>
      <c r="D200" s="51" t="s">
        <v>156</v>
      </c>
      <c r="E200" s="117" t="s">
        <v>436</v>
      </c>
      <c r="F200" s="58"/>
    </row>
    <row r="201" spans="1:6" x14ac:dyDescent="0.25">
      <c r="A201" s="49">
        <f t="shared" si="10"/>
        <v>172</v>
      </c>
      <c r="B201" s="58" t="s">
        <v>443</v>
      </c>
      <c r="C201" s="58" t="s">
        <v>444</v>
      </c>
      <c r="D201" s="52" t="s">
        <v>445</v>
      </c>
      <c r="E201" s="117" t="s">
        <v>446</v>
      </c>
      <c r="F201" s="58"/>
    </row>
    <row r="202" spans="1:6" ht="24" x14ac:dyDescent="0.25">
      <c r="A202" s="49">
        <f t="shared" si="10"/>
        <v>173</v>
      </c>
      <c r="B202" s="58" t="s">
        <v>437</v>
      </c>
      <c r="C202" s="59" t="s">
        <v>438</v>
      </c>
      <c r="D202" s="51" t="s">
        <v>156</v>
      </c>
      <c r="E202" s="80" t="s">
        <v>439</v>
      </c>
      <c r="F202" s="62"/>
    </row>
    <row r="203" spans="1:6" ht="24" x14ac:dyDescent="0.25">
      <c r="A203" s="49">
        <f t="shared" si="10"/>
        <v>174</v>
      </c>
      <c r="B203" s="59" t="s">
        <v>440</v>
      </c>
      <c r="C203" s="58" t="s">
        <v>441</v>
      </c>
      <c r="D203" s="52" t="s">
        <v>148</v>
      </c>
      <c r="E203" s="80" t="s">
        <v>442</v>
      </c>
      <c r="F203" s="62"/>
    </row>
    <row r="204" spans="1:6" x14ac:dyDescent="0.25">
      <c r="A204" s="275" t="s">
        <v>137</v>
      </c>
      <c r="B204" s="273"/>
      <c r="C204" s="273"/>
      <c r="D204" s="273"/>
      <c r="E204" s="273"/>
      <c r="F204" s="274"/>
    </row>
    <row r="205" spans="1:6" x14ac:dyDescent="0.25">
      <c r="A205" s="49">
        <f>ROW()-30</f>
        <v>175</v>
      </c>
      <c r="B205" s="86" t="s">
        <v>447</v>
      </c>
      <c r="C205" s="61" t="s">
        <v>448</v>
      </c>
      <c r="D205" s="95" t="s">
        <v>449</v>
      </c>
      <c r="E205" s="106" t="s">
        <v>450</v>
      </c>
      <c r="F205" s="58"/>
    </row>
    <row r="206" spans="1:6" x14ac:dyDescent="0.25">
      <c r="A206" s="49">
        <f t="shared" ref="A206:A212" si="11">ROW()-30</f>
        <v>176</v>
      </c>
      <c r="B206" s="86" t="s">
        <v>462</v>
      </c>
      <c r="C206" s="61" t="s">
        <v>597</v>
      </c>
      <c r="D206" s="95" t="s">
        <v>464</v>
      </c>
      <c r="E206" s="106" t="s">
        <v>465</v>
      </c>
      <c r="F206" s="58"/>
    </row>
    <row r="207" spans="1:6" x14ac:dyDescent="0.25">
      <c r="A207" s="49">
        <f t="shared" si="11"/>
        <v>177</v>
      </c>
      <c r="B207" s="86" t="s">
        <v>466</v>
      </c>
      <c r="C207" s="61" t="s">
        <v>467</v>
      </c>
      <c r="D207" s="95" t="s">
        <v>468</v>
      </c>
      <c r="E207" s="106" t="s">
        <v>469</v>
      </c>
      <c r="F207" s="58"/>
    </row>
    <row r="208" spans="1:6" x14ac:dyDescent="0.25">
      <c r="A208" s="49">
        <f t="shared" si="11"/>
        <v>178</v>
      </c>
      <c r="B208" s="58" t="s">
        <v>598</v>
      </c>
      <c r="C208" s="182" t="s">
        <v>459</v>
      </c>
      <c r="D208" s="183" t="s">
        <v>449</v>
      </c>
      <c r="E208" s="106" t="s">
        <v>460</v>
      </c>
      <c r="F208" s="58"/>
    </row>
    <row r="209" spans="1:6" x14ac:dyDescent="0.25">
      <c r="A209" s="49">
        <f t="shared" si="11"/>
        <v>179</v>
      </c>
      <c r="B209" s="58" t="s">
        <v>451</v>
      </c>
      <c r="C209" s="184" t="s">
        <v>452</v>
      </c>
      <c r="D209" s="183" t="s">
        <v>449</v>
      </c>
      <c r="E209" s="106" t="s">
        <v>453</v>
      </c>
      <c r="F209" s="58"/>
    </row>
    <row r="210" spans="1:6" ht="24" x14ac:dyDescent="0.25">
      <c r="A210" s="49">
        <f t="shared" si="11"/>
        <v>180</v>
      </c>
      <c r="B210" s="58" t="s">
        <v>454</v>
      </c>
      <c r="C210" s="150" t="s">
        <v>455</v>
      </c>
      <c r="D210" s="183" t="s">
        <v>449</v>
      </c>
      <c r="E210" s="61" t="s">
        <v>304</v>
      </c>
      <c r="F210" s="58"/>
    </row>
    <row r="211" spans="1:6" x14ac:dyDescent="0.25">
      <c r="A211" s="49">
        <f t="shared" si="11"/>
        <v>181</v>
      </c>
      <c r="B211" s="59" t="s">
        <v>437</v>
      </c>
      <c r="C211" s="185" t="s">
        <v>461</v>
      </c>
      <c r="D211" s="183" t="s">
        <v>449</v>
      </c>
      <c r="E211" s="61"/>
      <c r="F211" s="58"/>
    </row>
    <row r="212" spans="1:6" ht="24" x14ac:dyDescent="0.25">
      <c r="A212" s="49">
        <f t="shared" si="11"/>
        <v>182</v>
      </c>
      <c r="B212" s="58" t="s">
        <v>456</v>
      </c>
      <c r="C212" s="150" t="s">
        <v>457</v>
      </c>
      <c r="D212" s="183" t="s">
        <v>449</v>
      </c>
      <c r="E212" s="61" t="s">
        <v>410</v>
      </c>
      <c r="F212" s="58"/>
    </row>
    <row r="213" spans="1:6" x14ac:dyDescent="0.25">
      <c r="A213" s="275" t="s">
        <v>470</v>
      </c>
      <c r="B213" s="273"/>
      <c r="C213" s="273"/>
      <c r="D213" s="273"/>
      <c r="E213" s="273"/>
      <c r="F213" s="274"/>
    </row>
    <row r="214" spans="1:6" x14ac:dyDescent="0.25">
      <c r="A214" s="88">
        <f>ROW()-31</f>
        <v>183</v>
      </c>
      <c r="B214" s="86" t="s">
        <v>471</v>
      </c>
      <c r="C214" s="127" t="s">
        <v>472</v>
      </c>
      <c r="D214" s="98" t="s">
        <v>473</v>
      </c>
      <c r="E214" s="107" t="s">
        <v>474</v>
      </c>
      <c r="F214" s="92"/>
    </row>
    <row r="215" spans="1:6" x14ac:dyDescent="0.25">
      <c r="A215" s="88">
        <f t="shared" ref="A215:A219" si="12">ROW()-31</f>
        <v>184</v>
      </c>
      <c r="B215" s="86" t="s">
        <v>475</v>
      </c>
      <c r="C215" s="127" t="s">
        <v>476</v>
      </c>
      <c r="D215" s="98" t="s">
        <v>599</v>
      </c>
      <c r="E215" s="107" t="s">
        <v>477</v>
      </c>
      <c r="F215" s="92"/>
    </row>
    <row r="216" spans="1:6" x14ac:dyDescent="0.25">
      <c r="A216" s="88">
        <f t="shared" si="12"/>
        <v>185</v>
      </c>
      <c r="B216" s="86" t="s">
        <v>482</v>
      </c>
      <c r="C216" s="127" t="s">
        <v>483</v>
      </c>
      <c r="D216" s="98" t="s">
        <v>484</v>
      </c>
      <c r="E216" s="107" t="s">
        <v>485</v>
      </c>
      <c r="F216" s="92"/>
    </row>
    <row r="217" spans="1:6" x14ac:dyDescent="0.25">
      <c r="A217" s="88">
        <f t="shared" si="12"/>
        <v>186</v>
      </c>
      <c r="B217" s="86" t="s">
        <v>486</v>
      </c>
      <c r="C217" s="61" t="s">
        <v>487</v>
      </c>
      <c r="D217" s="98" t="s">
        <v>484</v>
      </c>
      <c r="E217" s="106" t="s">
        <v>488</v>
      </c>
      <c r="F217" s="58"/>
    </row>
    <row r="218" spans="1:6" x14ac:dyDescent="0.25">
      <c r="A218" s="88">
        <f t="shared" si="12"/>
        <v>187</v>
      </c>
      <c r="B218" s="59" t="s">
        <v>600</v>
      </c>
      <c r="C218" s="184" t="s">
        <v>479</v>
      </c>
      <c r="D218" s="51" t="s">
        <v>480</v>
      </c>
      <c r="E218" s="106" t="s">
        <v>481</v>
      </c>
      <c r="F218" s="58"/>
    </row>
    <row r="219" spans="1:6" ht="24" x14ac:dyDescent="0.25">
      <c r="A219" s="88">
        <f t="shared" si="12"/>
        <v>188</v>
      </c>
      <c r="B219" s="58" t="s">
        <v>437</v>
      </c>
      <c r="C219" s="92" t="s">
        <v>490</v>
      </c>
      <c r="D219" s="98" t="s">
        <v>484</v>
      </c>
      <c r="E219" s="186" t="s">
        <v>304</v>
      </c>
      <c r="F219" s="58"/>
    </row>
    <row r="220" spans="1:6" x14ac:dyDescent="0.25">
      <c r="A220" s="275" t="s">
        <v>491</v>
      </c>
      <c r="B220" s="273"/>
      <c r="C220" s="273"/>
      <c r="D220" s="273"/>
      <c r="E220" s="273"/>
      <c r="F220" s="274"/>
    </row>
    <row r="221" spans="1:6" ht="24" x14ac:dyDescent="0.25">
      <c r="A221" s="88">
        <f>ROW()-32</f>
        <v>189</v>
      </c>
      <c r="B221" s="58" t="s">
        <v>437</v>
      </c>
      <c r="C221" s="92" t="s">
        <v>492</v>
      </c>
      <c r="D221" s="93" t="s">
        <v>493</v>
      </c>
      <c r="E221" s="186" t="s">
        <v>304</v>
      </c>
      <c r="F221" s="58"/>
    </row>
    <row r="222" spans="1:6" x14ac:dyDescent="0.25">
      <c r="A222" s="275" t="s">
        <v>494</v>
      </c>
      <c r="B222" s="273"/>
      <c r="C222" s="273"/>
      <c r="D222" s="273"/>
      <c r="E222" s="273"/>
      <c r="F222" s="274"/>
    </row>
    <row r="223" spans="1:6" x14ac:dyDescent="0.25">
      <c r="A223" s="88">
        <f>ROW()-33</f>
        <v>190</v>
      </c>
      <c r="B223" s="58" t="s">
        <v>495</v>
      </c>
      <c r="C223" s="92" t="s">
        <v>496</v>
      </c>
      <c r="D223" s="93" t="s">
        <v>497</v>
      </c>
      <c r="E223" s="186" t="s">
        <v>498</v>
      </c>
      <c r="F223" s="58"/>
    </row>
    <row r="224" spans="1:6" x14ac:dyDescent="0.25">
      <c r="A224" s="275" t="s">
        <v>158</v>
      </c>
      <c r="B224" s="273"/>
      <c r="C224" s="273"/>
      <c r="D224" s="273"/>
      <c r="E224" s="273"/>
      <c r="F224" s="274"/>
    </row>
    <row r="225" spans="1:6" x14ac:dyDescent="0.25">
      <c r="A225" s="88">
        <f>ROW()-34</f>
        <v>191</v>
      </c>
      <c r="B225" s="124" t="s">
        <v>163</v>
      </c>
      <c r="C225" s="127" t="s">
        <v>164</v>
      </c>
      <c r="D225" s="98" t="s">
        <v>165</v>
      </c>
      <c r="E225" s="107" t="s">
        <v>166</v>
      </c>
      <c r="F225" s="58"/>
    </row>
    <row r="226" spans="1:6" x14ac:dyDescent="0.25">
      <c r="A226" s="275" t="s">
        <v>499</v>
      </c>
      <c r="B226" s="273"/>
      <c r="C226" s="273"/>
      <c r="D226" s="273"/>
      <c r="E226" s="273"/>
      <c r="F226" s="274"/>
    </row>
    <row r="227" spans="1:6" x14ac:dyDescent="0.25">
      <c r="A227" s="88">
        <f>ROW()-35</f>
        <v>192</v>
      </c>
      <c r="B227" s="58" t="s">
        <v>443</v>
      </c>
      <c r="C227" s="150" t="s">
        <v>500</v>
      </c>
      <c r="D227" s="52" t="s">
        <v>501</v>
      </c>
      <c r="E227" s="106" t="s">
        <v>502</v>
      </c>
      <c r="F227" s="58"/>
    </row>
    <row r="228" spans="1:6" x14ac:dyDescent="0.25">
      <c r="A228" s="275" t="s">
        <v>503</v>
      </c>
      <c r="B228" s="273"/>
      <c r="C228" s="273"/>
      <c r="D228" s="273"/>
      <c r="E228" s="273"/>
      <c r="F228" s="274"/>
    </row>
    <row r="229" spans="1:6" x14ac:dyDescent="0.25">
      <c r="A229" s="88">
        <f>ROW()-36</f>
        <v>193</v>
      </c>
      <c r="B229" s="86" t="s">
        <v>128</v>
      </c>
      <c r="C229" s="59" t="s">
        <v>129</v>
      </c>
      <c r="D229" s="52" t="s">
        <v>130</v>
      </c>
      <c r="E229" s="117" t="s">
        <v>131</v>
      </c>
      <c r="F229" s="58"/>
    </row>
    <row r="230" spans="1:6" x14ac:dyDescent="0.25">
      <c r="A230" s="275" t="s">
        <v>101</v>
      </c>
      <c r="B230" s="273"/>
      <c r="C230" s="273"/>
      <c r="D230" s="273"/>
      <c r="E230" s="273"/>
      <c r="F230" s="274"/>
    </row>
    <row r="231" spans="1:6" x14ac:dyDescent="0.25">
      <c r="A231" s="88">
        <f>ROW()-37</f>
        <v>194</v>
      </c>
      <c r="B231" s="58" t="s">
        <v>102</v>
      </c>
      <c r="C231" s="58" t="s">
        <v>103</v>
      </c>
      <c r="D231" s="52" t="s">
        <v>104</v>
      </c>
      <c r="E231" s="106" t="s">
        <v>105</v>
      </c>
      <c r="F231" s="62"/>
    </row>
    <row r="232" spans="1:6" x14ac:dyDescent="0.25">
      <c r="A232" s="275" t="s">
        <v>63</v>
      </c>
      <c r="B232" s="273"/>
      <c r="C232" s="273"/>
      <c r="D232" s="273"/>
      <c r="E232" s="273"/>
      <c r="F232" s="274"/>
    </row>
    <row r="233" spans="1:6" x14ac:dyDescent="0.25">
      <c r="A233" s="49">
        <f>ROW()-38</f>
        <v>195</v>
      </c>
      <c r="B233" s="86" t="s">
        <v>516</v>
      </c>
      <c r="C233" s="59" t="s">
        <v>517</v>
      </c>
      <c r="D233" s="51" t="s">
        <v>518</v>
      </c>
      <c r="E233" s="106" t="s">
        <v>612</v>
      </c>
      <c r="F233" s="62"/>
    </row>
    <row r="234" spans="1:6" x14ac:dyDescent="0.25">
      <c r="A234" s="49">
        <f t="shared" ref="A234:A246" si="13">ROW()-38</f>
        <v>196</v>
      </c>
      <c r="B234" s="58" t="s">
        <v>504</v>
      </c>
      <c r="C234" s="58" t="s">
        <v>505</v>
      </c>
      <c r="D234" s="52" t="s">
        <v>77</v>
      </c>
      <c r="E234" s="106" t="s">
        <v>506</v>
      </c>
      <c r="F234" s="62"/>
    </row>
    <row r="235" spans="1:6" x14ac:dyDescent="0.25">
      <c r="A235" s="49">
        <f t="shared" si="13"/>
        <v>197</v>
      </c>
      <c r="B235" s="81" t="s">
        <v>601</v>
      </c>
      <c r="C235" s="187" t="s">
        <v>514</v>
      </c>
      <c r="D235" s="52" t="s">
        <v>77</v>
      </c>
      <c r="E235" s="188" t="s">
        <v>515</v>
      </c>
      <c r="F235" s="62"/>
    </row>
    <row r="236" spans="1:6" x14ac:dyDescent="0.25">
      <c r="A236" s="49">
        <f t="shared" si="13"/>
        <v>198</v>
      </c>
      <c r="B236" s="113" t="s">
        <v>85</v>
      </c>
      <c r="C236" s="58" t="s">
        <v>86</v>
      </c>
      <c r="D236" s="52" t="s">
        <v>87</v>
      </c>
      <c r="E236" s="106" t="s">
        <v>88</v>
      </c>
      <c r="F236" s="62"/>
    </row>
    <row r="237" spans="1:6" x14ac:dyDescent="0.25">
      <c r="A237" s="49">
        <f t="shared" si="13"/>
        <v>199</v>
      </c>
      <c r="B237" s="138" t="s">
        <v>89</v>
      </c>
      <c r="C237" s="100" t="s">
        <v>90</v>
      </c>
      <c r="D237" s="114" t="s">
        <v>91</v>
      </c>
      <c r="E237" s="109" t="s">
        <v>92</v>
      </c>
      <c r="F237" s="103"/>
    </row>
    <row r="238" spans="1:6" x14ac:dyDescent="0.25">
      <c r="A238" s="139">
        <f t="shared" si="13"/>
        <v>200</v>
      </c>
      <c r="B238" s="156" t="s">
        <v>602</v>
      </c>
      <c r="C238" s="156" t="s">
        <v>603</v>
      </c>
      <c r="D238" s="156" t="s">
        <v>66</v>
      </c>
      <c r="E238" s="189" t="s">
        <v>604</v>
      </c>
      <c r="F238" s="157" t="s">
        <v>605</v>
      </c>
    </row>
    <row r="239" spans="1:6" x14ac:dyDescent="0.25">
      <c r="A239" s="49">
        <f t="shared" si="13"/>
        <v>201</v>
      </c>
      <c r="B239" s="59" t="s">
        <v>522</v>
      </c>
      <c r="C239" s="58" t="s">
        <v>523</v>
      </c>
      <c r="D239" s="52" t="s">
        <v>70</v>
      </c>
      <c r="E239" s="106" t="s">
        <v>74</v>
      </c>
      <c r="F239" s="62"/>
    </row>
    <row r="240" spans="1:6" x14ac:dyDescent="0.25">
      <c r="A240" s="49">
        <f t="shared" si="13"/>
        <v>202</v>
      </c>
      <c r="B240" s="59" t="s">
        <v>606</v>
      </c>
      <c r="C240" s="58" t="s">
        <v>242</v>
      </c>
      <c r="D240" s="52" t="s">
        <v>87</v>
      </c>
      <c r="E240" s="106" t="s">
        <v>607</v>
      </c>
      <c r="F240" s="62"/>
    </row>
    <row r="241" spans="1:6" ht="24" x14ac:dyDescent="0.25">
      <c r="A241" s="49">
        <f t="shared" si="13"/>
        <v>203</v>
      </c>
      <c r="B241" s="58" t="s">
        <v>520</v>
      </c>
      <c r="C241" s="190" t="s">
        <v>521</v>
      </c>
      <c r="D241" s="52" t="s">
        <v>66</v>
      </c>
      <c r="E241" s="80" t="s">
        <v>410</v>
      </c>
      <c r="F241" s="62"/>
    </row>
    <row r="242" spans="1:6" x14ac:dyDescent="0.25">
      <c r="A242" s="132">
        <f t="shared" si="13"/>
        <v>204</v>
      </c>
      <c r="B242" s="147" t="s">
        <v>510</v>
      </c>
      <c r="C242" s="149" t="s">
        <v>511</v>
      </c>
      <c r="D242" s="134" t="s">
        <v>77</v>
      </c>
      <c r="E242" s="162" t="s">
        <v>512</v>
      </c>
      <c r="F242" s="136"/>
    </row>
    <row r="243" spans="1:6" x14ac:dyDescent="0.25">
      <c r="A243" s="49">
        <f t="shared" si="13"/>
        <v>205</v>
      </c>
      <c r="B243" s="114" t="s">
        <v>93</v>
      </c>
      <c r="C243" s="100" t="s">
        <v>255</v>
      </c>
      <c r="D243" s="114" t="s">
        <v>95</v>
      </c>
      <c r="E243" s="109" t="s">
        <v>256</v>
      </c>
      <c r="F243" s="103"/>
    </row>
    <row r="244" spans="1:6" x14ac:dyDescent="0.25">
      <c r="A244" s="49">
        <f t="shared" si="13"/>
        <v>206</v>
      </c>
      <c r="B244" s="59" t="s">
        <v>246</v>
      </c>
      <c r="C244" s="58" t="s">
        <v>247</v>
      </c>
      <c r="D244" s="52" t="s">
        <v>244</v>
      </c>
      <c r="E244" s="106" t="s">
        <v>248</v>
      </c>
      <c r="F244" s="62"/>
    </row>
    <row r="245" spans="1:6" x14ac:dyDescent="0.25">
      <c r="A245" s="49">
        <f t="shared" si="13"/>
        <v>207</v>
      </c>
      <c r="B245" s="59" t="s">
        <v>241</v>
      </c>
      <c r="C245" s="58" t="s">
        <v>242</v>
      </c>
      <c r="D245" s="52" t="s">
        <v>87</v>
      </c>
      <c r="E245" s="87">
        <v>1900565656</v>
      </c>
      <c r="F245" s="62"/>
    </row>
    <row r="246" spans="1:6" ht="24" x14ac:dyDescent="0.25">
      <c r="A246" s="132">
        <f t="shared" si="13"/>
        <v>208</v>
      </c>
      <c r="B246" s="133" t="s">
        <v>507</v>
      </c>
      <c r="C246" s="134" t="s">
        <v>508</v>
      </c>
      <c r="D246" s="134" t="s">
        <v>77</v>
      </c>
      <c r="E246" s="133" t="s">
        <v>509</v>
      </c>
      <c r="F246" s="191"/>
    </row>
  </sheetData>
  <mergeCells count="38">
    <mergeCell ref="A230:F230"/>
    <mergeCell ref="A232:F232"/>
    <mergeCell ref="A2:F2"/>
    <mergeCell ref="A213:F213"/>
    <mergeCell ref="A220:F220"/>
    <mergeCell ref="A222:F222"/>
    <mergeCell ref="A224:F224"/>
    <mergeCell ref="A226:F226"/>
    <mergeCell ref="A228:F228"/>
    <mergeCell ref="A126:F126"/>
    <mergeCell ref="A134:F134"/>
    <mergeCell ref="A137:F137"/>
    <mergeCell ref="A139:F139"/>
    <mergeCell ref="A140:F140"/>
    <mergeCell ref="A204:F204"/>
    <mergeCell ref="A108:F108"/>
    <mergeCell ref="A110:F110"/>
    <mergeCell ref="A112:F112"/>
    <mergeCell ref="A116:F116"/>
    <mergeCell ref="A121:F121"/>
    <mergeCell ref="A124:F124"/>
    <mergeCell ref="A106:F106"/>
    <mergeCell ref="A33:F33"/>
    <mergeCell ref="A35:F35"/>
    <mergeCell ref="A37:F37"/>
    <mergeCell ref="A40:F40"/>
    <mergeCell ref="A46:F46"/>
    <mergeCell ref="A49:F49"/>
    <mergeCell ref="A53:F53"/>
    <mergeCell ref="A56:F56"/>
    <mergeCell ref="A58:F58"/>
    <mergeCell ref="A59:F59"/>
    <mergeCell ref="A92:F92"/>
    <mergeCell ref="A1:F1"/>
    <mergeCell ref="A4:F4"/>
    <mergeCell ref="A5:F5"/>
    <mergeCell ref="A21:F21"/>
    <mergeCell ref="A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 NHAT 26.03</vt:lpstr>
      <vt:lpstr>GỐC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2023-02-28T07:31:36Z</dcterms:created>
  <dcterms:modified xsi:type="dcterms:W3CDTF">2025-03-26T03:49:49Z</dcterms:modified>
</cp:coreProperties>
</file>